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5170" windowHeight="6270" tabRatio="951" activeTab="0"/>
  </bookViews>
  <sheets>
    <sheet name="Startseite" sheetId="1" r:id="rId1"/>
    <sheet name="Bedienungsanleitung" sheetId="2" r:id="rId2"/>
    <sheet name="Mandantendaten" sheetId="3" r:id="rId3"/>
    <sheet name="Kapitalbedarfsplan" sheetId="4" r:id="rId4"/>
    <sheet name="Kostenplan_1" sheetId="5" r:id="rId5"/>
    <sheet name="Kostenplan_2" sheetId="6" r:id="rId6"/>
    <sheet name="Kostenplan_3" sheetId="7" r:id="rId7"/>
    <sheet name="Umsatzvorschau_1" sheetId="8" r:id="rId8"/>
    <sheet name="Umsatzvorschau_2" sheetId="9" r:id="rId9"/>
    <sheet name="Umsatzvorschau_3" sheetId="10" r:id="rId10"/>
    <sheet name="Ertrags_Liquidit_1" sheetId="11" r:id="rId11"/>
    <sheet name="Ertrags_Liquidit_2" sheetId="12" r:id="rId12"/>
    <sheet name="Ertrags_Liquidit_3" sheetId="13" r:id="rId13"/>
    <sheet name="Mehrj_Liqui_Ertr_Vorschau" sheetId="14" r:id="rId14"/>
  </sheets>
  <definedNames>
    <definedName name="_xlnm.Print_Area" localSheetId="10">'Ertrags_Liquidit_1'!$A$1:$O$51</definedName>
    <definedName name="_xlnm.Print_Area" localSheetId="11">'Ertrags_Liquidit_2'!$A$1:$O$51</definedName>
    <definedName name="_xlnm.Print_Area" localSheetId="12">'Ertrags_Liquidit_3'!$A$1:$O$51</definedName>
    <definedName name="_xlnm.Print_Area" localSheetId="3">'Kapitalbedarfsplan'!$A$1:$B$47</definedName>
    <definedName name="_xlnm.Print_Area" localSheetId="4">'Kostenplan_1'!$A$1:$N$21</definedName>
    <definedName name="_xlnm.Print_Area" localSheetId="5">'Kostenplan_2'!$A$1:$N$21</definedName>
    <definedName name="_xlnm.Print_Area" localSheetId="6">'Kostenplan_3'!$A$1:$N$21</definedName>
    <definedName name="_xlnm.Print_Area" localSheetId="2">'Mandantendaten'!$B$1:$G$38</definedName>
    <definedName name="_xlnm.Print_Area" localSheetId="13">'Mehrj_Liqui_Ertr_Vorschau'!$A$1:$G$53</definedName>
    <definedName name="_xlnm.Print_Area" localSheetId="0">'Startseite'!$B$1:$G$43</definedName>
    <definedName name="_xlnm.Print_Area" localSheetId="7">'Umsatzvorschau_1'!$A$1:$N$20</definedName>
    <definedName name="_xlnm.Print_Area" localSheetId="8">'Umsatzvorschau_2'!$A$1:$N$20</definedName>
    <definedName name="_xlnm.Print_Area" localSheetId="9">'Umsatzvorschau_3'!$A$1:$N$20</definedName>
  </definedNames>
  <calcPr fullCalcOnLoad="1"/>
</workbook>
</file>

<file path=xl/comments11.xml><?xml version="1.0" encoding="utf-8"?>
<comments xmlns="http://schemas.openxmlformats.org/spreadsheetml/2006/main">
  <authors>
    <author>Susanne Kowalski</author>
  </authors>
  <commentList>
    <comment ref="A7" authorId="0">
      <text>
        <r>
          <rPr>
            <b/>
            <sz val="8"/>
            <rFont val="Tahoma"/>
            <family val="0"/>
          </rPr>
          <t>Bei den weiß unterlegten Monatsfeldern handelt es sich um Eingabezellen!</t>
        </r>
      </text>
    </comment>
  </commentList>
</comments>
</file>

<file path=xl/comments12.xml><?xml version="1.0" encoding="utf-8"?>
<comments xmlns="http://schemas.openxmlformats.org/spreadsheetml/2006/main">
  <authors>
    <author>Susanne Kowalski</author>
  </authors>
  <commentList>
    <comment ref="A7" authorId="0">
      <text>
        <r>
          <rPr>
            <b/>
            <sz val="8"/>
            <rFont val="Tahoma"/>
            <family val="0"/>
          </rPr>
          <t>Bei den weiß unterlegten Monatsfeldern handelt es sich um Eingabezellen!</t>
        </r>
      </text>
    </comment>
  </commentList>
</comments>
</file>

<file path=xl/comments13.xml><?xml version="1.0" encoding="utf-8"?>
<comments xmlns="http://schemas.openxmlformats.org/spreadsheetml/2006/main">
  <authors>
    <author>Susanne Kowalski</author>
  </authors>
  <commentList>
    <comment ref="A7" authorId="0">
      <text>
        <r>
          <rPr>
            <b/>
            <sz val="8"/>
            <rFont val="Tahoma"/>
            <family val="0"/>
          </rPr>
          <t>Bei den weiß unterlegten Monatsfeldern handelt es sich um Eingabezellen!</t>
        </r>
      </text>
    </comment>
  </commentList>
</comments>
</file>

<file path=xl/comments3.xml><?xml version="1.0" encoding="utf-8"?>
<comments xmlns="http://schemas.openxmlformats.org/spreadsheetml/2006/main">
  <authors>
    <author>Susanne Kowalski</author>
  </authors>
  <commentList>
    <comment ref="F18" authorId="0">
      <text>
        <r>
          <rPr>
            <b/>
            <sz val="8"/>
            <rFont val="Tahoma"/>
            <family val="0"/>
          </rPr>
          <t>Erfassen Sie in dieser Zelle den Namen der Bank und im nebenstehenden Feld den aktuellen Anfangsbestand. Verfahren Sie ggf. für die nachfolgenden Banken entsprechend.</t>
        </r>
        <r>
          <rPr>
            <sz val="8"/>
            <rFont val="Tahoma"/>
            <family val="0"/>
          </rPr>
          <t xml:space="preserve">
</t>
        </r>
      </text>
    </comment>
    <comment ref="G33" authorId="0">
      <text>
        <r>
          <rPr>
            <sz val="8"/>
            <rFont val="Tahoma"/>
            <family val="0"/>
          </rPr>
          <t xml:space="preserve">Standardmäßig arbeitet das Tool mit einem Satz von 25% für Sozialabgaben vom Arbeitslohn. Dieser Satz kann individuell in dieser Zelle angepasst werden.
</t>
        </r>
      </text>
    </comment>
    <comment ref="C12" authorId="0">
      <text>
        <r>
          <rPr>
            <b/>
            <sz val="10"/>
            <color indexed="10"/>
            <rFont val="Tahoma"/>
            <family val="2"/>
          </rPr>
          <t xml:space="preserve">Tipp: </t>
        </r>
        <r>
          <rPr>
            <sz val="10"/>
            <rFont val="Tahoma"/>
            <family val="2"/>
          </rPr>
          <t xml:space="preserve">Wenn Sie die </t>
        </r>
        <r>
          <rPr>
            <b/>
            <i/>
            <sz val="10"/>
            <rFont val="Tahoma"/>
            <family val="2"/>
          </rPr>
          <t>Tabulatortaste</t>
        </r>
        <r>
          <rPr>
            <sz val="10"/>
            <rFont val="Tahoma"/>
            <family val="2"/>
          </rPr>
          <t xml:space="preserve"> benutzen, gelangen Sie automatisch von Eingabefeld zu Eingabefeld!
</t>
        </r>
        <r>
          <rPr>
            <b/>
            <sz val="10"/>
            <rFont val="Tahoma"/>
            <family val="2"/>
          </rPr>
          <t>Das gilt auch für die folgenden Seiten.</t>
        </r>
        <r>
          <rPr>
            <sz val="8"/>
            <rFont val="Tahoma"/>
            <family val="0"/>
          </rPr>
          <t xml:space="preserve">
</t>
        </r>
      </text>
    </comment>
  </commentList>
</comments>
</file>

<file path=xl/comments5.xml><?xml version="1.0" encoding="utf-8"?>
<comments xmlns="http://schemas.openxmlformats.org/spreadsheetml/2006/main">
  <authors>
    <author>Susanne Kowalski</author>
  </authors>
  <commentList>
    <comment ref="A4" authorId="0">
      <text>
        <r>
          <rPr>
            <sz val="8"/>
            <rFont val="Tahoma"/>
            <family val="0"/>
          </rPr>
          <t xml:space="preserve">Bei den weiß unterlegten Monatsfeldern, handelt es sich um Eingabezellen.
</t>
        </r>
      </text>
    </comment>
    <comment ref="A5" authorId="0">
      <text>
        <r>
          <rPr>
            <sz val="8"/>
            <rFont val="Tahoma"/>
            <family val="2"/>
          </rPr>
          <t>Die Sozialabgaben werden automatisch vom Tool berechnet. Berechnungsgrundlage sind die Personalabgaben sowie der im Blatt "Mandatendaten" angegebene Abrechnungssatz für Sozíalabgaben / Arbeitgeberanteil.</t>
        </r>
      </text>
    </comment>
  </commentList>
</comments>
</file>

<file path=xl/comments6.xml><?xml version="1.0" encoding="utf-8"?>
<comments xmlns="http://schemas.openxmlformats.org/spreadsheetml/2006/main">
  <authors>
    <author>Susanne Kowalski</author>
  </authors>
  <commentList>
    <comment ref="A4" authorId="0">
      <text>
        <r>
          <rPr>
            <sz val="8"/>
            <rFont val="Tahoma"/>
            <family val="0"/>
          </rPr>
          <t xml:space="preserve">Bei den weiß unterlegten Monatsfeldern, handelt es sich um Eingabezellen.
</t>
        </r>
      </text>
    </comment>
    <comment ref="A5" authorId="0">
      <text>
        <r>
          <rPr>
            <sz val="8"/>
            <rFont val="Tahoma"/>
            <family val="2"/>
          </rPr>
          <t>Die Sozialabgaben werden automatisch vom Tool berechnet. Berechnungsgrundlage sind die Personalabgaben sowie der im Blatt "Mandatendaten" angegebene Abrechnungssatz für Sozíalabgaben / Arbeitgeberanteil.</t>
        </r>
      </text>
    </comment>
  </commentList>
</comments>
</file>

<file path=xl/comments7.xml><?xml version="1.0" encoding="utf-8"?>
<comments xmlns="http://schemas.openxmlformats.org/spreadsheetml/2006/main">
  <authors>
    <author>Susanne Kowalski</author>
  </authors>
  <commentList>
    <comment ref="A4" authorId="0">
      <text>
        <r>
          <rPr>
            <sz val="8"/>
            <rFont val="Tahoma"/>
            <family val="0"/>
          </rPr>
          <t xml:space="preserve">Bei den weiß unterlegten Monatsfeldern, handelt es sich um Eingabezellen.
</t>
        </r>
      </text>
    </comment>
    <comment ref="A5" authorId="0">
      <text>
        <r>
          <rPr>
            <sz val="8"/>
            <rFont val="Tahoma"/>
            <family val="2"/>
          </rPr>
          <t>Die Sozialabgaben werden automatisch vom Tool berechnet. Berechnungsgrundlage sind die Personalabgaben sowie der im Blatt "Mandatendaten" angegebene Abrechnungssatz für Sozíalabgaben / Arbeitgeberanteil.</t>
        </r>
      </text>
    </comment>
  </commentList>
</comments>
</file>

<file path=xl/sharedStrings.xml><?xml version="1.0" encoding="utf-8"?>
<sst xmlns="http://schemas.openxmlformats.org/spreadsheetml/2006/main" count="395" uniqueCount="164">
  <si>
    <t>Firmendaten</t>
  </si>
  <si>
    <t>Herr Beispiel</t>
  </si>
  <si>
    <t>0221 / 55 66 88</t>
  </si>
  <si>
    <t>Beispiel@muster.com</t>
  </si>
  <si>
    <t>...</t>
  </si>
  <si>
    <t>(</t>
  </si>
  <si>
    <t>*</t>
  </si>
  <si>
    <t>Kapitalbedarfs- und Finanzierungsplan</t>
  </si>
  <si>
    <t>Notwendige Investitionen (Anschaffungen, Gründungskosten)</t>
  </si>
  <si>
    <t>Finanzierung</t>
  </si>
  <si>
    <t>Reserve (+) / Unterdeckung (-)</t>
  </si>
  <si>
    <t>Sicherheiten</t>
  </si>
  <si>
    <t>Betrag</t>
  </si>
  <si>
    <t>Eigene Mittel</t>
  </si>
  <si>
    <t>Barvermögen</t>
  </si>
  <si>
    <t>Bankguthaben</t>
  </si>
  <si>
    <t>Bausparverträge</t>
  </si>
  <si>
    <t>Eigenleistungen (wenn aktivierbar)</t>
  </si>
  <si>
    <t>Investitionsbedarf w.o.</t>
  </si>
  <si>
    <r>
      <t>Summe Sicherheiten</t>
    </r>
    <r>
      <rPr>
        <b/>
        <sz val="10"/>
        <rFont val="Arial"/>
        <family val="2"/>
      </rPr>
      <t xml:space="preserve"> </t>
    </r>
  </si>
  <si>
    <t>Sonstiges</t>
  </si>
  <si>
    <t>Haus- und Grundbesitz</t>
  </si>
  <si>
    <t>Lebensversicherungen (Rückkaufswert)</t>
  </si>
  <si>
    <t xml:space="preserve">Sonstiges </t>
  </si>
  <si>
    <t>Kapitalbedarfsplan</t>
  </si>
  <si>
    <t>Umsatzvorschau</t>
  </si>
  <si>
    <t>Ertrags- und Liquiditätsvorschau</t>
  </si>
  <si>
    <t>Ertrags- und Liquiditätsvorschau 1. Jahr</t>
  </si>
  <si>
    <t>Ertrags- und Liquiditätsvorschau 2. Jahr</t>
  </si>
  <si>
    <t>Ertrags- und Liquiditätsvorschau 3. Jahr</t>
  </si>
  <si>
    <t>Werbung</t>
  </si>
  <si>
    <t>Produkt/Leistungsangebot</t>
  </si>
  <si>
    <t>Gesamt</t>
  </si>
  <si>
    <t>Büro / Porto / Telefon</t>
  </si>
  <si>
    <t>Steuerberatung / Buchführung</t>
  </si>
  <si>
    <t>Umsatzvorschau 1. Jahr</t>
  </si>
  <si>
    <t>Umsatzvorschau 2. Jahr</t>
  </si>
  <si>
    <t>Umsatzvorschau 3. Jahr</t>
  </si>
  <si>
    <t>Ertrags- und Liquiditätsvorschau Jahr 1 bis Jahr 3</t>
  </si>
  <si>
    <t>%</t>
  </si>
  <si>
    <t>Ertragsrechnung</t>
  </si>
  <si>
    <t>Rohertrag</t>
  </si>
  <si>
    <t>Betriebsergebnis 1</t>
  </si>
  <si>
    <t>Abschreibungen</t>
  </si>
  <si>
    <t>GWG bis 150 €</t>
  </si>
  <si>
    <t>Anlagebedingte Kosten</t>
  </si>
  <si>
    <t>Gesamtkosten</t>
  </si>
  <si>
    <t>Betriebsgewinn vor Steuern</t>
  </si>
  <si>
    <t>Liquiditätsrechnung</t>
  </si>
  <si>
    <t>+ Abschreibungen</t>
  </si>
  <si>
    <t>+ Darlehensaufnahme</t>
  </si>
  <si>
    <t>+ Zuschüsse (Einstiegsgeld, Hartz IV, Coaching)</t>
  </si>
  <si>
    <t>+ Privateinlagen</t>
  </si>
  <si>
    <t xml:space="preserve"> - Neuanschaffungen</t>
  </si>
  <si>
    <t xml:space="preserve"> - Warenlagererhöhung</t>
  </si>
  <si>
    <t xml:space="preserve"> - Tilgung</t>
  </si>
  <si>
    <t xml:space="preserve"> - Privatausgaben</t>
  </si>
  <si>
    <t xml:space="preserve"> = Cash Flow</t>
  </si>
  <si>
    <t>Fortschreibung Kontostand</t>
  </si>
  <si>
    <t>Anteil</t>
  </si>
  <si>
    <t>in €</t>
  </si>
  <si>
    <t xml:space="preserve"> - Gewerbesteuer / private ESt</t>
  </si>
  <si>
    <t>kumuliert</t>
  </si>
  <si>
    <t>Businessplan für Kleingründungen</t>
  </si>
  <si>
    <t>Name:</t>
  </si>
  <si>
    <t>Ansprechpartner:</t>
  </si>
  <si>
    <t>Anschrift:</t>
  </si>
  <si>
    <t>1.Planjahr:</t>
  </si>
  <si>
    <t>Anfangsbestände</t>
  </si>
  <si>
    <t>Kasse</t>
  </si>
  <si>
    <t>Fliesenfachgeschäft Beispiel GmbH</t>
  </si>
  <si>
    <t xml:space="preserve">Zinsen für kurzfristiges Fremdkapital </t>
  </si>
  <si>
    <t xml:space="preserve">Zinsen für langfristiges Fremdkapital </t>
  </si>
  <si>
    <t>Liquiditäts- und Ertragsvorschau 1. bis 3 Jahr</t>
  </si>
  <si>
    <t xml:space="preserve"> - Private Versicherungen</t>
  </si>
  <si>
    <t>Raumkosten</t>
  </si>
  <si>
    <t>Kfz-Kosten</t>
  </si>
  <si>
    <t>Reisekosten</t>
  </si>
  <si>
    <t>Instandhaltung/Reparaturen</t>
  </si>
  <si>
    <t>Fremdmittel</t>
  </si>
  <si>
    <t>Bankdarlehen</t>
  </si>
  <si>
    <t>Privatdarlehen</t>
  </si>
  <si>
    <t>Gründerkredit</t>
  </si>
  <si>
    <t>zzgl. MWSt</t>
  </si>
  <si>
    <t>Umsatz brutto</t>
  </si>
  <si>
    <t>Steuern / Versicherungen / Beiträge</t>
  </si>
  <si>
    <t>Mandantendaten</t>
  </si>
  <si>
    <t>Kostenpläne</t>
  </si>
  <si>
    <t>Kostenplan 1. Jahr</t>
  </si>
  <si>
    <t>Kostenplan 2. Jahr</t>
  </si>
  <si>
    <t>Kostenplan 3. Jahr</t>
  </si>
  <si>
    <t>Steuerkanzlei Muster</t>
  </si>
  <si>
    <t>Herr Muster</t>
  </si>
  <si>
    <t>Steuerberaterdaten</t>
  </si>
  <si>
    <t>Planungsgrundlagen</t>
  </si>
  <si>
    <t>Bank 1</t>
  </si>
  <si>
    <t>Bank 2</t>
  </si>
  <si>
    <t>Bank 3</t>
  </si>
  <si>
    <t>Bank 4</t>
  </si>
  <si>
    <t>Bank 5</t>
  </si>
  <si>
    <t>Saldo</t>
  </si>
  <si>
    <t>Mandantenstammdaten</t>
  </si>
  <si>
    <t>Investitionsbedarf, gesamt</t>
  </si>
  <si>
    <t>Eigenmittel, gesamt</t>
  </si>
  <si>
    <t>Fremdmittel, gesamt</t>
  </si>
  <si>
    <t>Finanzmittel, gesamt</t>
  </si>
  <si>
    <t>Personalkosten (Löhne, Gehälter)</t>
  </si>
  <si>
    <t>Sozialabgaben (Arbeitgeber)</t>
  </si>
  <si>
    <t>Sonstige Kosten</t>
  </si>
  <si>
    <t>Kosten, gesamt</t>
  </si>
  <si>
    <t>Kosten</t>
  </si>
  <si>
    <t>Umsatzerlöse</t>
  </si>
  <si>
    <t xml:space="preserve">Personalkosten </t>
  </si>
  <si>
    <t>Vorsteuer</t>
  </si>
  <si>
    <t xml:space="preserve">Summe Kosten </t>
  </si>
  <si>
    <t>Sonst. anlagebededingte Kosten</t>
  </si>
  <si>
    <t>Umsatz lt. Umsatzvorschau</t>
  </si>
  <si>
    <t>Mwst auf Umsatz lt.Umsatzvorschau</t>
  </si>
  <si>
    <t>Abziehbare Vorsteuer</t>
  </si>
  <si>
    <t>Zahllast Finanzamt</t>
  </si>
  <si>
    <t>Bankguthaben + Kassenbestand</t>
  </si>
  <si>
    <t>Bank 6</t>
  </si>
  <si>
    <t>Sozialabgaben (Arbeitgeberanteil)</t>
  </si>
  <si>
    <t>Wareneinsatz / Material</t>
  </si>
  <si>
    <t>Vortrag Vorjahr</t>
  </si>
  <si>
    <t>Bankguthaben + Kassenbestand / Vortrag Vorjahr</t>
  </si>
  <si>
    <t>Das Tool beinhaltet neben dieser Bedienungsanleitung folgende Tabellenarbeitsblätter:</t>
  </si>
  <si>
    <t>Startseite</t>
  </si>
  <si>
    <t>Die Startseite dient der Navigation und der Erfassung der Stammdaten der Steuerkanzlei.</t>
  </si>
  <si>
    <t>In der Tabelle Mandantendaten werden folgende Mandantendaten erfasst:</t>
  </si>
  <si>
    <t>Kassenanfangsbestand</t>
  </si>
  <si>
    <t>Bankdaten</t>
  </si>
  <si>
    <t>Name und Anschrift / Kontaktdaten</t>
  </si>
  <si>
    <t>erstes Planjahr</t>
  </si>
  <si>
    <t>Arbeitgeberanteil an den Personalkosten als Prozentsatz</t>
  </si>
  <si>
    <t>Kostenplan 1. bis 3. Jahr</t>
  </si>
  <si>
    <t>Die Kostenpläne sind identisch aufgebaut. Dort erfassen Sie monatsweise folgende Daten:</t>
  </si>
  <si>
    <t>Sozialabgaben (Arbeitgeber) - werden vom Tool ermittelt</t>
  </si>
  <si>
    <t>Für den ersten Kostenplan sind darüber hinaus zwei frei definierbare Kostenfelder vorgesehen. Diese Kostenfelder werden automatisch für die weiteren Jahre übernommen.</t>
  </si>
  <si>
    <t>Umsatzvorschau 1 bis 3</t>
  </si>
  <si>
    <t>Die Umsatzpläne sind identisch aufgebaut. Dort erfassen Sie monatsweise bis zu 12 Produkte bzw. Leistungen.</t>
  </si>
  <si>
    <t>Die Produkt bzw. Leistungsnamen des ersten Jahres werden automatisch in die Tabellen der Folgejahre übernommen.</t>
  </si>
  <si>
    <t>Liquiditäts- und Ertragsvorschau 1 bis 3</t>
  </si>
  <si>
    <t>Die Daten der Kosten- und Umsatzpläne werden automatisch in die Liquiditäts- und Ertragsvorschau übertragen, so dass lediglich folgende Angaben erforderlich sind:</t>
  </si>
  <si>
    <t>Darlehensaufnahme</t>
  </si>
  <si>
    <t>Zuschüsse (Einstiegsgeld, Hartz IV, Coaching)</t>
  </si>
  <si>
    <t>Privateinlagen</t>
  </si>
  <si>
    <t>Neuanschaffungen</t>
  </si>
  <si>
    <t>Warenlagererhöhung</t>
  </si>
  <si>
    <t>Tilgung</t>
  </si>
  <si>
    <t>Gewerbesteuer / private ESt</t>
  </si>
  <si>
    <t>Private Versicherungen</t>
  </si>
  <si>
    <t>Privatausgaben</t>
  </si>
  <si>
    <t>Diese Tabelle ist eine Verdichtung der Daten der drei Planjahre. Eingaben sind hier nicht notwendig.</t>
  </si>
  <si>
    <t>Allgemeines</t>
  </si>
  <si>
    <t xml:space="preserve">Da es sich bei den Umsatzsteuerdaten um durchlaufende Posten handelt, werden für umsatzsteuerpflichtige Unternehmen alle Werte als Nettowerte erfasst. </t>
  </si>
  <si>
    <t>Für nicht umsatzsteuerpflichtige Kleinunternehmer wird mit Bruttowerten gearbeitet.</t>
  </si>
  <si>
    <t>Die Kapitalbedarfsplanung gliedert sich in folgende Bereiche, in denen Sie die zugehörigen Werte erfassen:</t>
  </si>
  <si>
    <t>Barvermögen und Bankdaten werden aus der Tabelle Mandatendaten übernommen und können an dieser Stelle nicht manuell erfasst werden.</t>
  </si>
  <si>
    <t>Informationen zum Tool</t>
  </si>
  <si>
    <t>Die Tabellenarbeitsblätter sind geschützt. Das bedeutet, mit Hilfe der Tabulatortaste springen Sie automatisch zu den Eingabefeldern.</t>
  </si>
  <si>
    <t>*) Dieses Tool wurde nach bestem Wissen, jedoch ohne Gewähr erstellt. Für mögliche Schäden, die im Zusammenhang mit dem Einsatz des Tools stehen könnten, wird keine Gewährleistung übernommen.</t>
  </si>
  <si>
    <t>Inhalte:</t>
  </si>
  <si>
    <t>Betriebswirtschaftliche Gründungsplanung</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</si>
</sst>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
    <numFmt numFmtId="173" formatCode="ddd"/>
    <numFmt numFmtId="174" formatCode="mmmm"/>
    <numFmt numFmtId="175" formatCode="d/\ mmm/\ yy"/>
    <numFmt numFmtId="176" formatCode="0_)"/>
    <numFmt numFmtId="177" formatCode="dd\ ddd"/>
    <numFmt numFmtId="178" formatCode="dd\ mm\ yy\ "/>
    <numFmt numFmtId="179" formatCode="mmm\ yyyy"/>
    <numFmt numFmtId="180" formatCode="dddd\,\ dd/\ mm/\ yyyy"/>
    <numFmt numFmtId="181" formatCode="ddd\ dd/\ mm/\ yyyy"/>
    <numFmt numFmtId="182" formatCode="ddd\ dd/\ mmm"/>
    <numFmt numFmtId="183" formatCode="ddd\ dd/\ mmmm"/>
    <numFmt numFmtId="184" formatCode="&quot;Ja&quot;;&quot;Ja&quot;;&quot;Nein&quot;"/>
    <numFmt numFmtId="185" formatCode="&quot;Wahr&quot;;&quot;Wahr&quot;;&quot;Falsch&quot;"/>
    <numFmt numFmtId="186" formatCode="&quot;Ein&quot;;&quot;Ein&quot;;&quot;Aus&quot;"/>
    <numFmt numFmtId="187" formatCode="ddd\ dd/\ mmmm;;"/>
    <numFmt numFmtId="188" formatCode=";;;"/>
    <numFmt numFmtId="189" formatCode="[$-407]dddd\,\ d\.\ mmmm\ yyyy"/>
    <numFmt numFmtId="190" formatCode="\1"/>
    <numFmt numFmtId="191" formatCode="&quot;ab &quot;mmmm"/>
    <numFmt numFmtId="192" formatCode="mmmm\ yyyy"/>
    <numFmt numFmtId="193" formatCode="&quot;Dienstplan &quot;mmmm\ yyyy"/>
    <numFmt numFmtId="194" formatCode="&quot;Dienstplan &quot;0"/>
    <numFmt numFmtId="195" formatCode="&quot;Dienstplan KW &quot;0"/>
    <numFmt numFmtId="196" formatCode="mmm"/>
    <numFmt numFmtId="197" formatCode="dd/mmm"/>
    <numFmt numFmtId="198" formatCode="dd/mmmm\ yy"/>
    <numFmt numFmtId="199" formatCode="ddd\,\ dd/\ mmmm"/>
    <numFmt numFmtId="200" formatCode="&quot;Jahresdienstplan &quot;0"/>
    <numFmt numFmtId="201" formatCode="d"/>
    <numFmt numFmtId="202" formatCode="&quot;Wochendienstplan KW &quot;0"/>
    <numFmt numFmtId="203" formatCode="ddd\,\ * dd/mmmm\ yy"/>
    <numFmt numFmtId="204" formatCode="\ \ dddd\,\ * dd/mmmm\ yy"/>
    <numFmt numFmtId="205" formatCode="\ \ dddd\,\ * dd/\ mmmm\ yy"/>
    <numFmt numFmtId="206" formatCode="dd/\ mmmm\ yy"/>
    <numFmt numFmtId="207" formatCode="_-* #,##0.00\ [$€]_-;\-* #,##0.00\ [$€]_-;_-* &quot;-&quot;??\ [$€]_-;_-@_-"/>
    <numFmt numFmtId="208" formatCode="_-* #,##0.00\ [$€-40A]_-;\-* #,##0.00\ [$€-40A]_-;_-* &quot;-&quot;??\ [$€-40A]_-;_-@_-"/>
    <numFmt numFmtId="209" formatCode="_-* #,##0\ _D_M_-;\-* #,##0\ _D_M_-;_-* &quot;-&quot;??\ _D_M_-;_-@_-"/>
    <numFmt numFmtId="210" formatCode="0.0%"/>
    <numFmt numFmtId="211" formatCode="0.0"/>
    <numFmt numFmtId="212" formatCode="[$€-2]\ #,##0.00_);[Red]\([$€-2]\ #,##0.00\)"/>
    <numFmt numFmtId="213" formatCode="#,##0.00\ &quot;€&quot;"/>
    <numFmt numFmtId="214" formatCode="#,##0.00\ [$€-40A];[Red]\-#,##0.00\ [$€-40A]"/>
  </numFmts>
  <fonts count="45">
    <font>
      <sz val="10"/>
      <name val="Arial"/>
      <family val="0"/>
    </font>
    <font>
      <sz val="9"/>
      <name val="Arial"/>
      <family val="0"/>
    </font>
    <font>
      <b/>
      <sz val="9"/>
      <name val="Arial"/>
      <family val="2"/>
    </font>
    <font>
      <u val="single"/>
      <sz val="10"/>
      <color indexed="36"/>
      <name val="Arial"/>
      <family val="0"/>
    </font>
    <font>
      <u val="single"/>
      <sz val="10"/>
      <color indexed="12"/>
      <name val="Arial"/>
      <family val="0"/>
    </font>
    <font>
      <b/>
      <sz val="10"/>
      <name val="Arial"/>
      <family val="0"/>
    </font>
    <font>
      <b/>
      <sz val="10"/>
      <color indexed="8"/>
      <name val="Arial"/>
      <family val="2"/>
    </font>
    <font>
      <sz val="10"/>
      <color indexed="8"/>
      <name val="Arial"/>
      <family val="2"/>
    </font>
    <font>
      <b/>
      <sz val="14"/>
      <name val="Arial"/>
      <family val="0"/>
    </font>
    <font>
      <b/>
      <sz val="20"/>
      <color indexed="9"/>
      <name val="Arial"/>
      <family val="2"/>
    </font>
    <font>
      <b/>
      <sz val="16"/>
      <color indexed="9"/>
      <name val="Arial"/>
      <family val="2"/>
    </font>
    <font>
      <b/>
      <sz val="14"/>
      <color indexed="9"/>
      <name val="Arial"/>
      <family val="2"/>
    </font>
    <font>
      <b/>
      <sz val="14"/>
      <color indexed="8"/>
      <name val="Arial"/>
      <family val="2"/>
    </font>
    <font>
      <b/>
      <sz val="14"/>
      <color indexed="13"/>
      <name val="Arial"/>
      <family val="2"/>
    </font>
    <font>
      <b/>
      <sz val="12"/>
      <color indexed="8"/>
      <name val="Arial"/>
      <family val="2"/>
    </font>
    <font>
      <sz val="12"/>
      <name val="Arial"/>
      <family val="2"/>
    </font>
    <font>
      <sz val="12"/>
      <name val="Wingdings"/>
      <family val="0"/>
    </font>
    <font>
      <sz val="10"/>
      <color indexed="23"/>
      <name val="Arial"/>
      <family val="2"/>
    </font>
    <font>
      <b/>
      <sz val="10"/>
      <color indexed="23"/>
      <name val="Arial"/>
      <family val="2"/>
    </font>
    <font>
      <sz val="10"/>
      <color indexed="22"/>
      <name val="Arial"/>
      <family val="0"/>
    </font>
    <font>
      <sz val="10"/>
      <color indexed="62"/>
      <name val="Arial"/>
      <family val="0"/>
    </font>
    <font>
      <sz val="10"/>
      <color indexed="23"/>
      <name val="Wingdings"/>
      <family val="0"/>
    </font>
    <font>
      <b/>
      <sz val="10"/>
      <color indexed="55"/>
      <name val="Arial"/>
      <family val="2"/>
    </font>
    <font>
      <sz val="14"/>
      <color indexed="23"/>
      <name val="Arial"/>
      <family val="0"/>
    </font>
    <font>
      <sz val="8"/>
      <name val="Arial"/>
      <family val="0"/>
    </font>
    <font>
      <b/>
      <sz val="8"/>
      <name val="Arial"/>
      <family val="0"/>
    </font>
    <font>
      <b/>
      <sz val="18"/>
      <color indexed="57"/>
      <name val="Arial Narrow"/>
      <family val="2"/>
    </font>
    <font>
      <u val="single"/>
      <sz val="10"/>
      <color indexed="57"/>
      <name val="Arial"/>
      <family val="0"/>
    </font>
    <font>
      <sz val="10"/>
      <color indexed="57"/>
      <name val="Arial"/>
      <family val="0"/>
    </font>
    <font>
      <b/>
      <sz val="10"/>
      <color indexed="57"/>
      <name val="Arial"/>
      <family val="0"/>
    </font>
    <font>
      <sz val="8"/>
      <name val="Tahoma"/>
      <family val="0"/>
    </font>
    <font>
      <b/>
      <sz val="8"/>
      <name val="Tahoma"/>
      <family val="0"/>
    </font>
    <font>
      <u val="single"/>
      <sz val="10"/>
      <name val="Arial"/>
      <family val="0"/>
    </font>
    <font>
      <sz val="7"/>
      <color indexed="57"/>
      <name val="Arial"/>
      <family val="0"/>
    </font>
    <font>
      <sz val="11"/>
      <color indexed="57"/>
      <name val="Arial"/>
      <family val="2"/>
    </font>
    <font>
      <b/>
      <sz val="11"/>
      <color indexed="23"/>
      <name val="Arial"/>
      <family val="2"/>
    </font>
    <font>
      <u val="single"/>
      <sz val="10"/>
      <color indexed="23"/>
      <name val="Arial"/>
      <family val="2"/>
    </font>
    <font>
      <i/>
      <sz val="10"/>
      <color indexed="23"/>
      <name val="Arial"/>
      <family val="2"/>
    </font>
    <font>
      <b/>
      <sz val="12"/>
      <color indexed="23"/>
      <name val="Arial"/>
      <family val="2"/>
    </font>
    <font>
      <sz val="10"/>
      <name val="Tahoma"/>
      <family val="2"/>
    </font>
    <font>
      <b/>
      <sz val="10"/>
      <color indexed="10"/>
      <name val="Tahoma"/>
      <family val="2"/>
    </font>
    <font>
      <b/>
      <sz val="10"/>
      <name val="Tahoma"/>
      <family val="2"/>
    </font>
    <font>
      <b/>
      <i/>
      <sz val="10"/>
      <name val="Tahoma"/>
      <family val="2"/>
    </font>
    <font>
      <sz val="28"/>
      <name val="Arial"/>
      <family val="2"/>
    </font>
    <font>
      <sz val="12"/>
      <color indexed="57"/>
      <name val="Arial"/>
      <family val="2"/>
    </font>
  </fonts>
  <fills count="8">
    <fill>
      <patternFill/>
    </fill>
    <fill>
      <patternFill patternType="gray125"/>
    </fill>
    <fill>
      <patternFill patternType="solid">
        <fgColor indexed="32"/>
        <bgColor indexed="64"/>
      </patternFill>
    </fill>
    <fill>
      <patternFill patternType="solid">
        <fgColor indexed="56"/>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4">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hair"/>
      <right>
        <color indexed="63"/>
      </right>
      <top>
        <color indexed="63"/>
      </top>
      <bottom>
        <color indexed="63"/>
      </bottom>
    </border>
    <border>
      <left style="hair"/>
      <right style="hair"/>
      <top style="hair"/>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style="thin"/>
      <right style="thin"/>
      <top style="thin"/>
      <bottom style="hair"/>
    </border>
    <border>
      <left style="thin"/>
      <right style="thin"/>
      <top>
        <color indexed="63"/>
      </top>
      <bottom style="thin"/>
    </border>
    <border>
      <left>
        <color indexed="63"/>
      </left>
      <right>
        <color indexed="63"/>
      </right>
      <top style="thin"/>
      <bottom>
        <color indexed="63"/>
      </botto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2" fillId="0" borderId="0">
      <alignment vertical="center"/>
      <protection/>
    </xf>
    <xf numFmtId="0" fontId="1" fillId="0" borderId="0">
      <alignment vertical="center" wrapText="1"/>
      <protection/>
    </xf>
    <xf numFmtId="0" fontId="2" fillId="0" borderId="0">
      <alignment vertical="center" wrapText="1"/>
      <protection/>
    </xf>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0" fillId="0" borderId="0" applyFont="0" applyFill="0" applyBorder="0" applyAlignment="0" applyProtection="0"/>
    <xf numFmtId="0" fontId="4" fillId="0" borderId="0" applyNumberFormat="0" applyFill="0" applyBorder="0" applyAlignment="0" applyProtection="0"/>
    <xf numFmtId="0" fontId="1" fillId="0" borderId="0">
      <alignment/>
      <protection/>
    </xf>
    <xf numFmtId="176" fontId="5" fillId="1" borderId="0" applyAlignment="0" applyProtection="0"/>
    <xf numFmtId="9" fontId="0" fillId="0" borderId="0" applyFont="0" applyFill="0" applyBorder="0" applyAlignment="0" applyProtection="0"/>
    <xf numFmtId="49" fontId="5" fillId="0" borderId="0">
      <alignment horizontal="left" vertical="center"/>
      <protection/>
    </xf>
    <xf numFmtId="0" fontId="6" fillId="0" borderId="0">
      <alignment vertical="center"/>
      <protection/>
    </xf>
    <xf numFmtId="0" fontId="6" fillId="0" borderId="0">
      <alignment vertical="center" wrapText="1"/>
      <protection/>
    </xf>
    <xf numFmtId="0" fontId="6" fillId="0" borderId="0">
      <alignment vertical="center"/>
      <protection/>
    </xf>
    <xf numFmtId="0" fontId="7" fillId="0" borderId="0">
      <alignment vertical="center" wrapText="1"/>
      <protection/>
    </xf>
    <xf numFmtId="0" fontId="8" fillId="0" borderId="0">
      <alignment horizontal="centerContinuous" vertical="center"/>
      <protection/>
    </xf>
    <xf numFmtId="0" fontId="9" fillId="2" borderId="1">
      <alignment horizontal="left" vertical="center"/>
      <protection/>
    </xf>
    <xf numFmtId="0" fontId="10" fillId="2" borderId="2">
      <alignment horizontal="right" vertical="center"/>
      <protection/>
    </xf>
    <xf numFmtId="49" fontId="11" fillId="3" borderId="3" applyNumberFormat="0" applyFont="0" applyFill="0">
      <alignment horizontal="left" vertical="center"/>
      <protection/>
    </xf>
    <xf numFmtId="0" fontId="10" fillId="2" borderId="3">
      <alignment vertical="center"/>
      <protection/>
    </xf>
    <xf numFmtId="0" fontId="12" fillId="0" borderId="0">
      <alignment vertical="center"/>
      <protection/>
    </xf>
    <xf numFmtId="49" fontId="11" fillId="3" borderId="3">
      <alignment vertical="center"/>
      <protection/>
    </xf>
    <xf numFmtId="0" fontId="13" fillId="0" borderId="0">
      <alignment vertical="center"/>
      <protection/>
    </xf>
    <xf numFmtId="0" fontId="14" fillId="0" borderId="0">
      <alignment vertical="center"/>
      <protection/>
    </xf>
    <xf numFmtId="0" fontId="15" fillId="0" borderId="0">
      <alignment/>
      <protection/>
    </xf>
    <xf numFmtId="44" fontId="0" fillId="0" borderId="0" applyFont="0" applyFill="0" applyBorder="0" applyAlignment="0" applyProtection="0"/>
    <xf numFmtId="42" fontId="0" fillId="0" borderId="0" applyFont="0" applyFill="0" applyBorder="0" applyAlignment="0" applyProtection="0"/>
    <xf numFmtId="0" fontId="16" fillId="4" borderId="0">
      <alignment horizontal="centerContinuous" vertical="center"/>
      <protection/>
    </xf>
  </cellStyleXfs>
  <cellXfs count="240">
    <xf numFmtId="0" fontId="0" fillId="0" borderId="0" xfId="0" applyAlignment="1">
      <alignment/>
    </xf>
    <xf numFmtId="0" fontId="17" fillId="0" borderId="0" xfId="0" applyFont="1" applyFill="1" applyAlignment="1">
      <alignment/>
    </xf>
    <xf numFmtId="0" fontId="18" fillId="0" borderId="0" xfId="0" applyFont="1" applyFill="1" applyAlignment="1">
      <alignment/>
    </xf>
    <xf numFmtId="0" fontId="0" fillId="0" borderId="0" xfId="0" applyFill="1" applyAlignment="1">
      <alignment/>
    </xf>
    <xf numFmtId="0" fontId="5" fillId="0" borderId="0" xfId="0" applyFont="1" applyFill="1" applyAlignment="1">
      <alignment/>
    </xf>
    <xf numFmtId="0" fontId="20" fillId="0" borderId="0" xfId="0" applyFont="1" applyFill="1" applyAlignment="1">
      <alignment/>
    </xf>
    <xf numFmtId="0" fontId="0" fillId="0" borderId="4" xfId="0" applyFill="1" applyBorder="1" applyAlignment="1">
      <alignment/>
    </xf>
    <xf numFmtId="0" fontId="0" fillId="0" borderId="5" xfId="0" applyFill="1" applyBorder="1" applyAlignment="1">
      <alignment/>
    </xf>
    <xf numFmtId="0" fontId="5" fillId="5" borderId="0" xfId="0" applyFont="1" applyFill="1" applyAlignment="1">
      <alignment/>
    </xf>
    <xf numFmtId="0" fontId="0" fillId="5" borderId="0" xfId="0" applyFill="1" applyAlignment="1">
      <alignment/>
    </xf>
    <xf numFmtId="0" fontId="18" fillId="5" borderId="0" xfId="0" applyFont="1" applyFill="1" applyAlignment="1">
      <alignment/>
    </xf>
    <xf numFmtId="0" fontId="21" fillId="0" borderId="0" xfId="0" applyFont="1" applyFill="1" applyAlignment="1">
      <alignment/>
    </xf>
    <xf numFmtId="0" fontId="17" fillId="0" borderId="0" xfId="0" applyFont="1" applyFill="1" applyAlignment="1">
      <alignment/>
    </xf>
    <xf numFmtId="207" fontId="0" fillId="0" borderId="0" xfId="22" applyAlignment="1">
      <alignment/>
    </xf>
    <xf numFmtId="0" fontId="5" fillId="0" borderId="4" xfId="0" applyFont="1" applyBorder="1" applyAlignment="1">
      <alignment/>
    </xf>
    <xf numFmtId="207" fontId="0" fillId="0" borderId="4" xfId="22" applyBorder="1" applyAlignment="1">
      <alignment/>
    </xf>
    <xf numFmtId="0" fontId="22" fillId="0" borderId="0" xfId="0" applyFont="1" applyAlignment="1">
      <alignment/>
    </xf>
    <xf numFmtId="0" fontId="0" fillId="0" borderId="0" xfId="0" applyFont="1" applyAlignment="1">
      <alignment/>
    </xf>
    <xf numFmtId="0" fontId="5" fillId="0" borderId="6" xfId="0" applyFont="1" applyBorder="1" applyAlignment="1">
      <alignment/>
    </xf>
    <xf numFmtId="0" fontId="5" fillId="0" borderId="6" xfId="0" applyFont="1" applyBorder="1" applyAlignment="1">
      <alignment horizontal="center"/>
    </xf>
    <xf numFmtId="0" fontId="5" fillId="6" borderId="6" xfId="0" applyFont="1" applyFill="1" applyBorder="1" applyAlignment="1">
      <alignment/>
    </xf>
    <xf numFmtId="207" fontId="5" fillId="6" borderId="6" xfId="22" applyFont="1" applyFill="1" applyBorder="1" applyAlignment="1">
      <alignment/>
    </xf>
    <xf numFmtId="0" fontId="0" fillId="0" borderId="6" xfId="0" applyFont="1" applyBorder="1" applyAlignment="1">
      <alignment/>
    </xf>
    <xf numFmtId="0" fontId="23" fillId="0" borderId="0" xfId="0" applyFont="1" applyAlignment="1">
      <alignment/>
    </xf>
    <xf numFmtId="0" fontId="0" fillId="4" borderId="0" xfId="0" applyFill="1" applyAlignment="1">
      <alignment/>
    </xf>
    <xf numFmtId="0" fontId="0" fillId="0" borderId="0" xfId="0" applyFont="1" applyAlignment="1">
      <alignment/>
    </xf>
    <xf numFmtId="0" fontId="0" fillId="4" borderId="0" xfId="0" applyFill="1" applyBorder="1" applyAlignment="1">
      <alignment/>
    </xf>
    <xf numFmtId="207" fontId="0" fillId="4" borderId="0" xfId="22" applyFont="1" applyFill="1" applyAlignment="1">
      <alignment/>
    </xf>
    <xf numFmtId="207" fontId="25" fillId="6" borderId="7" xfId="22" applyFont="1" applyFill="1" applyBorder="1" applyAlignment="1">
      <alignment/>
    </xf>
    <xf numFmtId="0" fontId="24" fillId="4" borderId="8" xfId="0" applyFont="1" applyFill="1" applyBorder="1" applyAlignment="1">
      <alignment/>
    </xf>
    <xf numFmtId="207" fontId="25" fillId="6" borderId="8" xfId="22" applyFont="1" applyFill="1" applyBorder="1" applyAlignment="1">
      <alignment/>
    </xf>
    <xf numFmtId="207" fontId="25" fillId="6" borderId="9" xfId="22" applyFont="1" applyFill="1" applyBorder="1" applyAlignment="1">
      <alignment/>
    </xf>
    <xf numFmtId="0" fontId="25" fillId="6" borderId="10" xfId="0" applyFont="1" applyFill="1" applyBorder="1" applyAlignment="1">
      <alignment/>
    </xf>
    <xf numFmtId="207" fontId="25" fillId="6" borderId="11" xfId="22" applyFont="1" applyFill="1" applyBorder="1" applyAlignment="1">
      <alignment/>
    </xf>
    <xf numFmtId="207" fontId="25" fillId="6" borderId="12" xfId="22" applyFont="1" applyFill="1" applyBorder="1" applyAlignment="1">
      <alignment/>
    </xf>
    <xf numFmtId="207" fontId="25" fillId="6" borderId="13" xfId="22" applyFont="1" applyFill="1" applyBorder="1" applyAlignment="1">
      <alignment/>
    </xf>
    <xf numFmtId="207" fontId="25" fillId="6" borderId="10" xfId="22" applyFont="1" applyFill="1" applyBorder="1" applyAlignment="1">
      <alignment/>
    </xf>
    <xf numFmtId="207" fontId="0" fillId="4" borderId="0" xfId="22" applyFill="1" applyBorder="1" applyAlignment="1">
      <alignment/>
    </xf>
    <xf numFmtId="0" fontId="0" fillId="4" borderId="0" xfId="0" applyFont="1" applyFill="1" applyBorder="1" applyAlignment="1">
      <alignment/>
    </xf>
    <xf numFmtId="207" fontId="0" fillId="4" borderId="0" xfId="22" applyFont="1" applyFill="1" applyBorder="1" applyAlignment="1">
      <alignment/>
    </xf>
    <xf numFmtId="207" fontId="0" fillId="4" borderId="0" xfId="22" applyFill="1" applyAlignment="1">
      <alignment/>
    </xf>
    <xf numFmtId="0" fontId="23" fillId="0" borderId="0" xfId="0" applyFont="1" applyBorder="1" applyAlignment="1">
      <alignment/>
    </xf>
    <xf numFmtId="0" fontId="0" fillId="0" borderId="0" xfId="0" applyFont="1" applyBorder="1" applyAlignment="1">
      <alignment/>
    </xf>
    <xf numFmtId="0" fontId="5" fillId="6" borderId="10" xfId="0" applyFont="1" applyFill="1" applyBorder="1" applyAlignment="1">
      <alignment horizontal="center"/>
    </xf>
    <xf numFmtId="3" fontId="5" fillId="6" borderId="10" xfId="0" applyNumberFormat="1" applyFont="1" applyFill="1" applyBorder="1" applyAlignment="1">
      <alignment horizontal="center"/>
    </xf>
    <xf numFmtId="207" fontId="5" fillId="6" borderId="10" xfId="22" applyFont="1" applyFill="1" applyBorder="1" applyAlignment="1">
      <alignment horizontal="right"/>
    </xf>
    <xf numFmtId="207" fontId="0" fillId="0" borderId="14" xfId="22" applyFill="1" applyBorder="1" applyAlignment="1">
      <alignment horizontal="right"/>
    </xf>
    <xf numFmtId="207" fontId="0" fillId="6" borderId="14" xfId="22" applyFill="1" applyBorder="1" applyAlignment="1">
      <alignment horizontal="right"/>
    </xf>
    <xf numFmtId="207" fontId="0" fillId="6" borderId="7" xfId="22" applyFill="1" applyBorder="1" applyAlignment="1">
      <alignment horizontal="right"/>
    </xf>
    <xf numFmtId="207" fontId="0" fillId="6" borderId="8" xfId="22" applyFill="1" applyBorder="1" applyAlignment="1">
      <alignment horizontal="right"/>
    </xf>
    <xf numFmtId="9" fontId="0" fillId="6" borderId="10" xfId="26" applyFill="1" applyBorder="1" applyAlignment="1">
      <alignment horizontal="right"/>
    </xf>
    <xf numFmtId="9" fontId="0" fillId="6" borderId="14" xfId="26" applyFill="1" applyBorder="1" applyAlignment="1">
      <alignment horizontal="right"/>
    </xf>
    <xf numFmtId="9" fontId="5" fillId="6" borderId="10" xfId="26" applyFont="1" applyFill="1" applyBorder="1" applyAlignment="1">
      <alignment horizontal="right"/>
    </xf>
    <xf numFmtId="9" fontId="0" fillId="6" borderId="7" xfId="26" applyFill="1" applyBorder="1" applyAlignment="1">
      <alignment horizontal="right"/>
    </xf>
    <xf numFmtId="9" fontId="0" fillId="6" borderId="8" xfId="26" applyFill="1" applyBorder="1" applyAlignment="1">
      <alignment horizontal="right"/>
    </xf>
    <xf numFmtId="0" fontId="27" fillId="5" borderId="0" xfId="23" applyFont="1" applyFill="1" applyAlignment="1">
      <alignment/>
    </xf>
    <xf numFmtId="0" fontId="28" fillId="5" borderId="0" xfId="0" applyFont="1" applyFill="1" applyAlignment="1">
      <alignment/>
    </xf>
    <xf numFmtId="0" fontId="29" fillId="5" borderId="0" xfId="23" applyFont="1" applyFill="1" applyAlignment="1">
      <alignment/>
    </xf>
    <xf numFmtId="0" fontId="28" fillId="0" borderId="0" xfId="0" applyFont="1" applyFill="1" applyAlignment="1">
      <alignment/>
    </xf>
    <xf numFmtId="207" fontId="17" fillId="0" borderId="0" xfId="22" applyFont="1" applyFill="1" applyAlignment="1">
      <alignment horizontal="center"/>
    </xf>
    <xf numFmtId="0" fontId="0" fillId="0" borderId="8" xfId="0" applyFill="1" applyBorder="1" applyAlignment="1">
      <alignment/>
    </xf>
    <xf numFmtId="49" fontId="0" fillId="0" borderId="8" xfId="0" applyNumberFormat="1" applyFill="1" applyBorder="1" applyAlignment="1">
      <alignment/>
    </xf>
    <xf numFmtId="0" fontId="5" fillId="6" borderId="15" xfId="0" applyFont="1" applyFill="1" applyBorder="1" applyAlignment="1">
      <alignment/>
    </xf>
    <xf numFmtId="0" fontId="5" fillId="6" borderId="16" xfId="0" applyFont="1" applyFill="1" applyBorder="1" applyAlignment="1">
      <alignment/>
    </xf>
    <xf numFmtId="0" fontId="5" fillId="6" borderId="14" xfId="0" applyFont="1" applyFill="1" applyBorder="1" applyAlignment="1">
      <alignment/>
    </xf>
    <xf numFmtId="207" fontId="0" fillId="0" borderId="1" xfId="22" applyFill="1" applyBorder="1" applyAlignment="1">
      <alignment horizontal="right"/>
    </xf>
    <xf numFmtId="9" fontId="0" fillId="0" borderId="10" xfId="26" applyFill="1" applyBorder="1" applyAlignment="1">
      <alignment horizontal="right"/>
    </xf>
    <xf numFmtId="0" fontId="25" fillId="6" borderId="10" xfId="0" applyFont="1" applyFill="1" applyBorder="1" applyAlignment="1">
      <alignment wrapText="1"/>
    </xf>
    <xf numFmtId="0" fontId="0" fillId="0" borderId="0" xfId="0" applyFill="1" applyBorder="1" applyAlignment="1">
      <alignment/>
    </xf>
    <xf numFmtId="0" fontId="19" fillId="0" borderId="0" xfId="0" applyFont="1" applyFill="1" applyBorder="1" applyAlignment="1">
      <alignment/>
    </xf>
    <xf numFmtId="0" fontId="20" fillId="0" borderId="0" xfId="0" applyFont="1" applyFill="1" applyBorder="1" applyAlignment="1">
      <alignment/>
    </xf>
    <xf numFmtId="0" fontId="18" fillId="5" borderId="17" xfId="0" applyFont="1" applyFill="1" applyBorder="1" applyAlignment="1">
      <alignment/>
    </xf>
    <xf numFmtId="0" fontId="17" fillId="0" borderId="18" xfId="0" applyFont="1" applyBorder="1" applyAlignment="1">
      <alignment/>
    </xf>
    <xf numFmtId="0" fontId="22" fillId="0" borderId="0" xfId="0" applyFont="1" applyBorder="1" applyAlignment="1">
      <alignment/>
    </xf>
    <xf numFmtId="0" fontId="5" fillId="0" borderId="0" xfId="0" applyFont="1" applyFill="1" applyBorder="1" applyAlignment="1">
      <alignment/>
    </xf>
    <xf numFmtId="207" fontId="0" fillId="5" borderId="6" xfId="22" applyFill="1" applyBorder="1" applyAlignment="1" applyProtection="1">
      <alignment/>
      <protection/>
    </xf>
    <xf numFmtId="0" fontId="5" fillId="0" borderId="19" xfId="0" applyFont="1" applyFill="1" applyBorder="1" applyAlignment="1">
      <alignment/>
    </xf>
    <xf numFmtId="207" fontId="5" fillId="0" borderId="19" xfId="22" applyFont="1" applyFill="1" applyBorder="1" applyAlignment="1">
      <alignment/>
    </xf>
    <xf numFmtId="0" fontId="17" fillId="0" borderId="0" xfId="0" applyFont="1" applyBorder="1" applyAlignment="1">
      <alignment/>
    </xf>
    <xf numFmtId="0" fontId="0" fillId="0" borderId="6" xfId="0" applyBorder="1" applyAlignment="1" applyProtection="1">
      <alignment/>
      <protection locked="0"/>
    </xf>
    <xf numFmtId="207" fontId="0" fillId="0" borderId="6" xfId="22" applyBorder="1" applyAlignment="1" applyProtection="1">
      <alignment/>
      <protection locked="0"/>
    </xf>
    <xf numFmtId="207" fontId="0" fillId="0" borderId="6" xfId="22" applyFill="1" applyBorder="1" applyAlignment="1" applyProtection="1">
      <alignment/>
      <protection locked="0"/>
    </xf>
    <xf numFmtId="0" fontId="24" fillId="0" borderId="7" xfId="0" applyFont="1" applyFill="1" applyBorder="1" applyAlignment="1">
      <alignment/>
    </xf>
    <xf numFmtId="0" fontId="24" fillId="0" borderId="8" xfId="0" applyFont="1" applyFill="1" applyBorder="1" applyAlignment="1">
      <alignment/>
    </xf>
    <xf numFmtId="0" fontId="0" fillId="0" borderId="7" xfId="0" applyFont="1" applyFill="1" applyBorder="1" applyAlignment="1">
      <alignment/>
    </xf>
    <xf numFmtId="207" fontId="0" fillId="5" borderId="14" xfId="22" applyFill="1" applyBorder="1" applyAlignment="1">
      <alignment horizontal="right"/>
    </xf>
    <xf numFmtId="207" fontId="0" fillId="5" borderId="7" xfId="22" applyFill="1" applyBorder="1" applyAlignment="1">
      <alignment horizontal="right"/>
    </xf>
    <xf numFmtId="0" fontId="23" fillId="0" borderId="0" xfId="0" applyFont="1" applyFill="1" applyBorder="1" applyAlignment="1">
      <alignment/>
    </xf>
    <xf numFmtId="0" fontId="0" fillId="0" borderId="0" xfId="0" applyFont="1" applyFill="1" applyBorder="1" applyAlignment="1">
      <alignment/>
    </xf>
    <xf numFmtId="207" fontId="0" fillId="0" borderId="0" xfId="22" applyBorder="1" applyAlignment="1">
      <alignment/>
    </xf>
    <xf numFmtId="0" fontId="24" fillId="4" borderId="7" xfId="0" applyFont="1" applyFill="1" applyBorder="1" applyAlignment="1" applyProtection="1">
      <alignment/>
      <protection locked="0"/>
    </xf>
    <xf numFmtId="207" fontId="24" fillId="4" borderId="20" xfId="22" applyFont="1" applyFill="1" applyBorder="1" applyAlignment="1" applyProtection="1">
      <alignment/>
      <protection locked="0"/>
    </xf>
    <xf numFmtId="0" fontId="24" fillId="4" borderId="8" xfId="0" applyFont="1" applyFill="1" applyBorder="1" applyAlignment="1" applyProtection="1">
      <alignment/>
      <protection locked="0"/>
    </xf>
    <xf numFmtId="0" fontId="24" fillId="4" borderId="9" xfId="0" applyFont="1" applyFill="1" applyBorder="1" applyAlignment="1" applyProtection="1">
      <alignment/>
      <protection locked="0"/>
    </xf>
    <xf numFmtId="207" fontId="24" fillId="4" borderId="21" xfId="22" applyFont="1" applyFill="1" applyBorder="1" applyAlignment="1" applyProtection="1">
      <alignment/>
      <protection locked="0"/>
    </xf>
    <xf numFmtId="207" fontId="24" fillId="4" borderId="6" xfId="22" applyFont="1" applyFill="1" applyBorder="1" applyAlignment="1" applyProtection="1">
      <alignment/>
      <protection locked="0"/>
    </xf>
    <xf numFmtId="207" fontId="24" fillId="4" borderId="17" xfId="22" applyFont="1" applyFill="1" applyBorder="1" applyAlignment="1" applyProtection="1">
      <alignment/>
      <protection locked="0"/>
    </xf>
    <xf numFmtId="207" fontId="24" fillId="4" borderId="22" xfId="22" applyFont="1" applyFill="1" applyBorder="1" applyAlignment="1" applyProtection="1">
      <alignment/>
      <protection locked="0"/>
    </xf>
    <xf numFmtId="207" fontId="24" fillId="4" borderId="23" xfId="22" applyFont="1" applyFill="1" applyBorder="1" applyAlignment="1" applyProtection="1">
      <alignment/>
      <protection locked="0"/>
    </xf>
    <xf numFmtId="207" fontId="24" fillId="4" borderId="24" xfId="22" applyFont="1" applyFill="1" applyBorder="1" applyAlignment="1" applyProtection="1">
      <alignment/>
      <protection locked="0"/>
    </xf>
    <xf numFmtId="207" fontId="0" fillId="5" borderId="8" xfId="22" applyFill="1" applyBorder="1" applyAlignment="1">
      <alignment horizontal="right"/>
    </xf>
    <xf numFmtId="9" fontId="5" fillId="6" borderId="25" xfId="26" applyFont="1" applyFill="1" applyBorder="1" applyAlignment="1">
      <alignment horizontal="right"/>
    </xf>
    <xf numFmtId="207" fontId="0" fillId="0" borderId="0" xfId="22" applyFill="1" applyBorder="1" applyAlignment="1">
      <alignment horizontal="right"/>
    </xf>
    <xf numFmtId="0" fontId="0" fillId="6" borderId="25" xfId="0" applyFill="1" applyBorder="1" applyAlignment="1">
      <alignment/>
    </xf>
    <xf numFmtId="0" fontId="0" fillId="0" borderId="10" xfId="0" applyFill="1" applyBorder="1" applyAlignment="1">
      <alignment/>
    </xf>
    <xf numFmtId="0" fontId="0" fillId="0" borderId="14" xfId="0" applyFill="1" applyBorder="1" applyAlignment="1">
      <alignment/>
    </xf>
    <xf numFmtId="0" fontId="5" fillId="6" borderId="10" xfId="0" applyFont="1" applyFill="1" applyBorder="1" applyAlignment="1">
      <alignment/>
    </xf>
    <xf numFmtId="0" fontId="5" fillId="0" borderId="10" xfId="0" applyFont="1" applyFill="1" applyBorder="1" applyAlignment="1">
      <alignment/>
    </xf>
    <xf numFmtId="0" fontId="5" fillId="6" borderId="25" xfId="0" applyFont="1" applyFill="1" applyBorder="1" applyAlignment="1">
      <alignment/>
    </xf>
    <xf numFmtId="49" fontId="0" fillId="0" borderId="7" xfId="0" applyNumberFormat="1" applyFill="1" applyBorder="1" applyAlignment="1">
      <alignment/>
    </xf>
    <xf numFmtId="49" fontId="0" fillId="0" borderId="14" xfId="0" applyNumberFormat="1" applyFill="1" applyBorder="1" applyAlignment="1">
      <alignment/>
    </xf>
    <xf numFmtId="49" fontId="5" fillId="6" borderId="10" xfId="0" applyNumberFormat="1" applyFont="1" applyFill="1" applyBorder="1" applyAlignment="1">
      <alignment/>
    </xf>
    <xf numFmtId="49" fontId="5" fillId="7" borderId="10" xfId="0" applyNumberFormat="1" applyFont="1" applyFill="1" applyBorder="1" applyAlignment="1">
      <alignment/>
    </xf>
    <xf numFmtId="0" fontId="5" fillId="6" borderId="3" xfId="0" applyFont="1" applyFill="1" applyBorder="1" applyAlignment="1">
      <alignment horizontal="center"/>
    </xf>
    <xf numFmtId="207" fontId="5" fillId="6" borderId="3" xfId="22" applyFont="1" applyFill="1" applyBorder="1" applyAlignment="1">
      <alignment horizontal="right"/>
    </xf>
    <xf numFmtId="207" fontId="5" fillId="0" borderId="3" xfId="22" applyFont="1" applyFill="1" applyBorder="1" applyAlignment="1">
      <alignment horizontal="right"/>
    </xf>
    <xf numFmtId="207" fontId="0" fillId="5" borderId="0" xfId="22" applyFill="1" applyBorder="1" applyAlignment="1">
      <alignment horizontal="right"/>
    </xf>
    <xf numFmtId="207" fontId="0" fillId="5" borderId="19" xfId="22" applyFill="1" applyBorder="1" applyAlignment="1">
      <alignment horizontal="right"/>
    </xf>
    <xf numFmtId="207" fontId="0" fillId="5" borderId="26" xfId="22" applyFill="1" applyBorder="1" applyAlignment="1">
      <alignment horizontal="right"/>
    </xf>
    <xf numFmtId="207" fontId="0" fillId="0" borderId="19" xfId="22" applyFill="1" applyBorder="1" applyAlignment="1">
      <alignment horizontal="right"/>
    </xf>
    <xf numFmtId="207" fontId="0" fillId="0" borderId="26" xfId="22" applyFill="1" applyBorder="1" applyAlignment="1">
      <alignment horizontal="right"/>
    </xf>
    <xf numFmtId="207" fontId="0" fillId="7" borderId="3" xfId="22" applyFont="1" applyFill="1" applyBorder="1" applyAlignment="1">
      <alignment horizontal="right"/>
    </xf>
    <xf numFmtId="3" fontId="5" fillId="6" borderId="3" xfId="0" applyNumberFormat="1" applyFont="1" applyFill="1" applyBorder="1" applyAlignment="1">
      <alignment horizontal="center"/>
    </xf>
    <xf numFmtId="207" fontId="0" fillId="6" borderId="3" xfId="22" applyFill="1" applyBorder="1" applyAlignment="1">
      <alignment horizontal="right"/>
    </xf>
    <xf numFmtId="207" fontId="0" fillId="6" borderId="0" xfId="22" applyFill="1" applyBorder="1" applyAlignment="1">
      <alignment horizontal="right"/>
    </xf>
    <xf numFmtId="207" fontId="0" fillId="6" borderId="26" xfId="22" applyFill="1" applyBorder="1" applyAlignment="1">
      <alignment horizontal="right"/>
    </xf>
    <xf numFmtId="207" fontId="0" fillId="6" borderId="19" xfId="22" applyFill="1" applyBorder="1" applyAlignment="1">
      <alignment horizontal="right"/>
    </xf>
    <xf numFmtId="207" fontId="0" fillId="0" borderId="3" xfId="22" applyFill="1" applyBorder="1" applyAlignment="1">
      <alignment horizontal="right"/>
    </xf>
    <xf numFmtId="207" fontId="0" fillId="0" borderId="10" xfId="22" applyFill="1" applyBorder="1" applyAlignment="1">
      <alignment horizontal="right"/>
    </xf>
    <xf numFmtId="207" fontId="0" fillId="0" borderId="3" xfId="22" applyFont="1" applyFill="1" applyBorder="1" applyAlignment="1">
      <alignment horizontal="right"/>
    </xf>
    <xf numFmtId="207" fontId="0" fillId="0" borderId="10" xfId="22" applyFont="1" applyFill="1" applyBorder="1" applyAlignment="1">
      <alignment horizontal="right"/>
    </xf>
    <xf numFmtId="49" fontId="0" fillId="0" borderId="10" xfId="0" applyNumberFormat="1" applyFont="1" applyFill="1" applyBorder="1" applyAlignment="1">
      <alignment/>
    </xf>
    <xf numFmtId="207" fontId="0" fillId="0" borderId="1" xfId="22" applyFont="1" applyFill="1" applyBorder="1" applyAlignment="1">
      <alignment horizontal="right"/>
    </xf>
    <xf numFmtId="207" fontId="5" fillId="0" borderId="16" xfId="22" applyFont="1" applyFill="1" applyBorder="1" applyAlignment="1">
      <alignment horizontal="right"/>
    </xf>
    <xf numFmtId="207" fontId="5" fillId="0" borderId="27" xfId="22" applyFont="1" applyFill="1" applyBorder="1" applyAlignment="1">
      <alignment horizontal="right"/>
    </xf>
    <xf numFmtId="9" fontId="5" fillId="0" borderId="28" xfId="26" applyFont="1" applyFill="1" applyBorder="1" applyAlignment="1">
      <alignment horizontal="right"/>
    </xf>
    <xf numFmtId="207" fontId="5" fillId="0" borderId="15" xfId="22" applyFont="1" applyFill="1" applyBorder="1" applyAlignment="1">
      <alignment horizontal="right"/>
    </xf>
    <xf numFmtId="9" fontId="5" fillId="0" borderId="29" xfId="26" applyFont="1" applyFill="1" applyBorder="1" applyAlignment="1">
      <alignment horizontal="right"/>
    </xf>
    <xf numFmtId="9" fontId="0" fillId="0" borderId="28" xfId="26" applyFill="1" applyBorder="1" applyAlignment="1">
      <alignment horizontal="right"/>
    </xf>
    <xf numFmtId="9" fontId="0" fillId="0" borderId="2" xfId="26" applyFill="1" applyBorder="1" applyAlignment="1">
      <alignment horizontal="right"/>
    </xf>
    <xf numFmtId="9" fontId="0" fillId="0" borderId="0" xfId="26" applyAlignment="1">
      <alignment/>
    </xf>
    <xf numFmtId="0" fontId="0" fillId="0" borderId="6" xfId="0" applyFont="1" applyFill="1" applyBorder="1" applyAlignment="1" applyProtection="1">
      <alignment/>
      <protection/>
    </xf>
    <xf numFmtId="0" fontId="0" fillId="0" borderId="6" xfId="0" applyFont="1" applyBorder="1" applyAlignment="1" applyProtection="1">
      <alignment/>
      <protection/>
    </xf>
    <xf numFmtId="49" fontId="24" fillId="0" borderId="7" xfId="0" applyNumberFormat="1" applyFont="1" applyFill="1" applyBorder="1" applyAlignment="1">
      <alignment horizontal="left"/>
    </xf>
    <xf numFmtId="207" fontId="24" fillId="5" borderId="20" xfId="22" applyFont="1" applyFill="1" applyBorder="1" applyAlignment="1" applyProtection="1">
      <alignment/>
      <protection/>
    </xf>
    <xf numFmtId="0" fontId="24" fillId="4" borderId="7" xfId="0" applyFont="1" applyFill="1" applyBorder="1" applyAlignment="1" applyProtection="1">
      <alignment/>
      <protection/>
    </xf>
    <xf numFmtId="0" fontId="24" fillId="4" borderId="8" xfId="0" applyFont="1" applyFill="1" applyBorder="1" applyAlignment="1" applyProtection="1">
      <alignment/>
      <protection/>
    </xf>
    <xf numFmtId="0" fontId="24" fillId="4" borderId="9" xfId="0" applyFont="1" applyFill="1" applyBorder="1" applyAlignment="1" applyProtection="1">
      <alignment/>
      <protection/>
    </xf>
    <xf numFmtId="49" fontId="5" fillId="0" borderId="10" xfId="0" applyNumberFormat="1" applyFont="1" applyFill="1" applyBorder="1" applyAlignment="1">
      <alignment/>
    </xf>
    <xf numFmtId="207" fontId="0" fillId="5" borderId="3" xfId="22" applyFont="1" applyFill="1" applyBorder="1" applyAlignment="1" applyProtection="1">
      <alignment horizontal="right"/>
      <protection locked="0"/>
    </xf>
    <xf numFmtId="207" fontId="0" fillId="0" borderId="26" xfId="22" applyFill="1" applyBorder="1" applyAlignment="1" applyProtection="1">
      <alignment horizontal="right"/>
      <protection locked="0"/>
    </xf>
    <xf numFmtId="207" fontId="0" fillId="0" borderId="7" xfId="22" applyFill="1" applyBorder="1" applyAlignment="1" applyProtection="1">
      <alignment horizontal="right"/>
      <protection locked="0"/>
    </xf>
    <xf numFmtId="207" fontId="0" fillId="0" borderId="19" xfId="22" applyFill="1" applyBorder="1" applyAlignment="1" applyProtection="1">
      <alignment horizontal="right"/>
      <protection locked="0"/>
    </xf>
    <xf numFmtId="207" fontId="0" fillId="0" borderId="8" xfId="22" applyFill="1" applyBorder="1" applyAlignment="1" applyProtection="1">
      <alignment horizontal="right"/>
      <protection locked="0"/>
    </xf>
    <xf numFmtId="207" fontId="0" fillId="0" borderId="30" xfId="22" applyFill="1" applyBorder="1" applyAlignment="1" applyProtection="1">
      <alignment horizontal="right"/>
      <protection locked="0"/>
    </xf>
    <xf numFmtId="207" fontId="0" fillId="0" borderId="0" xfId="22" applyFill="1" applyBorder="1" applyAlignment="1" applyProtection="1">
      <alignment horizontal="right"/>
      <protection locked="0"/>
    </xf>
    <xf numFmtId="207" fontId="0" fillId="0" borderId="14" xfId="22" applyFill="1" applyBorder="1" applyAlignment="1" applyProtection="1">
      <alignment horizontal="right"/>
      <protection locked="0"/>
    </xf>
    <xf numFmtId="207" fontId="0" fillId="0" borderId="27" xfId="22" applyFill="1" applyBorder="1" applyAlignment="1" applyProtection="1">
      <alignment horizontal="right"/>
      <protection locked="0"/>
    </xf>
    <xf numFmtId="207" fontId="0" fillId="5" borderId="26" xfId="22" applyFill="1" applyBorder="1" applyAlignment="1" applyProtection="1">
      <alignment horizontal="right"/>
      <protection/>
    </xf>
    <xf numFmtId="207" fontId="0" fillId="6" borderId="3" xfId="22" applyFill="1" applyBorder="1" applyAlignment="1">
      <alignment horizontal="right"/>
    </xf>
    <xf numFmtId="9" fontId="0" fillId="6" borderId="10" xfId="26" applyFill="1" applyBorder="1" applyAlignment="1">
      <alignment horizontal="right"/>
    </xf>
    <xf numFmtId="207" fontId="0" fillId="0" borderId="0" xfId="22" applyFill="1" applyBorder="1" applyAlignment="1">
      <alignment horizontal="right"/>
    </xf>
    <xf numFmtId="207" fontId="0" fillId="0" borderId="14" xfId="22" applyFill="1" applyBorder="1" applyAlignment="1">
      <alignment horizontal="right"/>
    </xf>
    <xf numFmtId="207" fontId="0" fillId="6" borderId="0" xfId="22" applyFill="1" applyBorder="1" applyAlignment="1">
      <alignment horizontal="right"/>
    </xf>
    <xf numFmtId="9" fontId="0" fillId="6" borderId="14" xfId="26" applyFill="1" applyBorder="1" applyAlignment="1">
      <alignment horizontal="right"/>
    </xf>
    <xf numFmtId="207" fontId="0" fillId="0" borderId="0" xfId="22" applyFill="1" applyBorder="1" applyAlignment="1" applyProtection="1">
      <alignment horizontal="right"/>
      <protection locked="0"/>
    </xf>
    <xf numFmtId="207" fontId="0" fillId="0" borderId="14" xfId="22" applyFill="1" applyBorder="1" applyAlignment="1" applyProtection="1">
      <alignment horizontal="right"/>
      <protection locked="0"/>
    </xf>
    <xf numFmtId="207" fontId="0" fillId="6" borderId="26" xfId="22" applyFill="1" applyBorder="1" applyAlignment="1">
      <alignment horizontal="right"/>
    </xf>
    <xf numFmtId="9" fontId="0" fillId="6" borderId="7" xfId="26" applyFill="1" applyBorder="1" applyAlignment="1">
      <alignment horizontal="right"/>
    </xf>
    <xf numFmtId="207" fontId="0" fillId="0" borderId="19" xfId="22" applyFill="1" applyBorder="1" applyAlignment="1" applyProtection="1">
      <alignment horizontal="right"/>
      <protection locked="0"/>
    </xf>
    <xf numFmtId="207" fontId="0" fillId="0" borderId="8" xfId="22" applyFill="1" applyBorder="1" applyAlignment="1" applyProtection="1">
      <alignment horizontal="right"/>
      <protection locked="0"/>
    </xf>
    <xf numFmtId="207" fontId="0" fillId="6" borderId="19" xfId="22" applyFill="1" applyBorder="1" applyAlignment="1">
      <alignment horizontal="right"/>
    </xf>
    <xf numFmtId="9" fontId="0" fillId="6" borderId="8" xfId="26" applyFill="1" applyBorder="1" applyAlignment="1">
      <alignment horizontal="right"/>
    </xf>
    <xf numFmtId="207" fontId="0" fillId="0" borderId="3" xfId="22" applyFill="1" applyBorder="1" applyAlignment="1">
      <alignment horizontal="right"/>
    </xf>
    <xf numFmtId="207" fontId="0" fillId="0" borderId="10" xfId="22" applyFill="1" applyBorder="1" applyAlignment="1">
      <alignment horizontal="right"/>
    </xf>
    <xf numFmtId="207" fontId="0" fillId="0" borderId="1" xfId="22" applyFill="1" applyBorder="1" applyAlignment="1">
      <alignment horizontal="right"/>
    </xf>
    <xf numFmtId="9" fontId="0" fillId="0" borderId="2" xfId="26" applyFill="1" applyBorder="1" applyAlignment="1">
      <alignment horizontal="right"/>
    </xf>
    <xf numFmtId="207" fontId="0" fillId="5" borderId="26" xfId="22" applyFill="1" applyBorder="1" applyAlignment="1" applyProtection="1">
      <alignment horizontal="right"/>
      <protection/>
    </xf>
    <xf numFmtId="207" fontId="0" fillId="6" borderId="7" xfId="22" applyFill="1" applyBorder="1" applyAlignment="1">
      <alignment horizontal="right"/>
    </xf>
    <xf numFmtId="9" fontId="0" fillId="0" borderId="28" xfId="26" applyFill="1" applyBorder="1" applyAlignment="1">
      <alignment horizontal="right"/>
    </xf>
    <xf numFmtId="207" fontId="0" fillId="0" borderId="30" xfId="22" applyFill="1" applyBorder="1" applyAlignment="1" applyProtection="1">
      <alignment horizontal="right"/>
      <protection locked="0"/>
    </xf>
    <xf numFmtId="207" fontId="0" fillId="6" borderId="8" xfId="22" applyFill="1" applyBorder="1" applyAlignment="1">
      <alignment horizontal="right"/>
    </xf>
    <xf numFmtId="207" fontId="0" fillId="0" borderId="27" xfId="22" applyFill="1" applyBorder="1" applyAlignment="1" applyProtection="1">
      <alignment horizontal="right"/>
      <protection locked="0"/>
    </xf>
    <xf numFmtId="207" fontId="0" fillId="6" borderId="14" xfId="22" applyFill="1" applyBorder="1" applyAlignment="1">
      <alignment horizontal="right"/>
    </xf>
    <xf numFmtId="208" fontId="0" fillId="0" borderId="0" xfId="0" applyNumberFormat="1" applyAlignment="1">
      <alignment/>
    </xf>
    <xf numFmtId="207" fontId="0" fillId="5" borderId="31" xfId="22" applyFill="1" applyBorder="1" applyAlignment="1" applyProtection="1">
      <alignment horizontal="right"/>
      <protection/>
    </xf>
    <xf numFmtId="207" fontId="0" fillId="0" borderId="0" xfId="0" applyNumberFormat="1" applyAlignment="1">
      <alignment/>
    </xf>
    <xf numFmtId="0" fontId="5" fillId="0" borderId="0" xfId="0" applyFont="1" applyAlignment="1">
      <alignment/>
    </xf>
    <xf numFmtId="0" fontId="32" fillId="0" borderId="0" xfId="0" applyFont="1" applyAlignment="1">
      <alignment/>
    </xf>
    <xf numFmtId="9" fontId="0" fillId="0" borderId="25" xfId="26" applyFill="1" applyBorder="1" applyAlignment="1">
      <alignment horizontal="right"/>
    </xf>
    <xf numFmtId="9" fontId="0" fillId="0" borderId="32" xfId="26" applyFill="1" applyBorder="1" applyAlignment="1">
      <alignment horizontal="right"/>
    </xf>
    <xf numFmtId="9" fontId="0" fillId="0" borderId="8" xfId="26" applyFill="1" applyBorder="1" applyAlignment="1">
      <alignment horizontal="right"/>
    </xf>
    <xf numFmtId="207" fontId="0" fillId="5" borderId="31" xfId="22" applyFill="1" applyBorder="1" applyAlignment="1" applyProtection="1">
      <alignment horizontal="right"/>
      <protection/>
    </xf>
    <xf numFmtId="207" fontId="0" fillId="0" borderId="32" xfId="22" applyFill="1" applyBorder="1" applyAlignment="1" applyProtection="1">
      <alignment horizontal="right"/>
      <protection locked="0"/>
    </xf>
    <xf numFmtId="0" fontId="33" fillId="0" borderId="0" xfId="0" applyFont="1" applyAlignment="1">
      <alignment/>
    </xf>
    <xf numFmtId="0" fontId="29" fillId="5" borderId="0" xfId="0" applyFont="1" applyFill="1" applyAlignment="1">
      <alignment/>
    </xf>
    <xf numFmtId="0" fontId="28" fillId="0" borderId="0" xfId="0" applyFont="1" applyAlignment="1">
      <alignment/>
    </xf>
    <xf numFmtId="0" fontId="17" fillId="0" borderId="0" xfId="0" applyFont="1" applyAlignment="1">
      <alignment/>
    </xf>
    <xf numFmtId="0" fontId="36" fillId="0" borderId="0" xfId="0" applyFont="1" applyAlignment="1">
      <alignment/>
    </xf>
    <xf numFmtId="0" fontId="18" fillId="0" borderId="0" xfId="0" applyFont="1" applyAlignment="1">
      <alignment/>
    </xf>
    <xf numFmtId="0" fontId="37" fillId="0" borderId="0" xfId="0" applyFont="1" applyAlignment="1">
      <alignment/>
    </xf>
    <xf numFmtId="0" fontId="37" fillId="0" borderId="0" xfId="0" applyFont="1" applyFill="1" applyAlignment="1">
      <alignment/>
    </xf>
    <xf numFmtId="0" fontId="38" fillId="0" borderId="26" xfId="0" applyFont="1" applyFill="1" applyBorder="1" applyAlignment="1">
      <alignment/>
    </xf>
    <xf numFmtId="0" fontId="17" fillId="0" borderId="26" xfId="0" applyFont="1" applyFill="1" applyBorder="1" applyAlignment="1">
      <alignment/>
    </xf>
    <xf numFmtId="214" fontId="5" fillId="5" borderId="3" xfId="22" applyNumberFormat="1" applyFont="1" applyFill="1" applyBorder="1" applyAlignment="1">
      <alignment horizontal="right"/>
    </xf>
    <xf numFmtId="214" fontId="5" fillId="5" borderId="10" xfId="22" applyNumberFormat="1" applyFont="1" applyFill="1" applyBorder="1" applyAlignment="1">
      <alignment horizontal="right"/>
    </xf>
    <xf numFmtId="214" fontId="5" fillId="6" borderId="3" xfId="22" applyNumberFormat="1" applyFont="1" applyFill="1" applyBorder="1" applyAlignment="1">
      <alignment horizontal="right"/>
    </xf>
    <xf numFmtId="214" fontId="5" fillId="6" borderId="10" xfId="22" applyNumberFormat="1" applyFont="1" applyFill="1" applyBorder="1" applyAlignment="1">
      <alignment horizontal="right"/>
    </xf>
    <xf numFmtId="214" fontId="5" fillId="6" borderId="33" xfId="22" applyNumberFormat="1" applyFont="1" applyFill="1" applyBorder="1" applyAlignment="1">
      <alignment horizontal="right"/>
    </xf>
    <xf numFmtId="214" fontId="5" fillId="6" borderId="25" xfId="22" applyNumberFormat="1" applyFont="1" applyFill="1" applyBorder="1" applyAlignment="1">
      <alignment horizontal="right"/>
    </xf>
    <xf numFmtId="40" fontId="0" fillId="0" borderId="0" xfId="0" applyNumberFormat="1" applyFont="1" applyAlignment="1">
      <alignment/>
    </xf>
    <xf numFmtId="0" fontId="5" fillId="6" borderId="1" xfId="0" applyFont="1" applyFill="1" applyBorder="1" applyAlignment="1">
      <alignment horizontal="centerContinuous"/>
    </xf>
    <xf numFmtId="0" fontId="5" fillId="6" borderId="10" xfId="0" applyFont="1" applyFill="1" applyBorder="1" applyAlignment="1">
      <alignment horizontal="centerContinuous"/>
    </xf>
    <xf numFmtId="0" fontId="5" fillId="6" borderId="2" xfId="0" applyFont="1" applyFill="1" applyBorder="1" applyAlignment="1">
      <alignment horizontal="centerContinuous"/>
    </xf>
    <xf numFmtId="0" fontId="5" fillId="6" borderId="27" xfId="0" applyFont="1" applyFill="1" applyBorder="1" applyAlignment="1">
      <alignment horizontal="center"/>
    </xf>
    <xf numFmtId="0" fontId="5" fillId="6" borderId="14" xfId="0" applyFont="1" applyFill="1" applyBorder="1" applyAlignment="1">
      <alignment horizontal="center"/>
    </xf>
    <xf numFmtId="0" fontId="5" fillId="6" borderId="15" xfId="0" applyFont="1" applyFill="1" applyBorder="1" applyAlignment="1">
      <alignment horizontal="center"/>
    </xf>
    <xf numFmtId="0" fontId="5" fillId="6" borderId="32" xfId="0" applyFont="1" applyFill="1" applyBorder="1" applyAlignment="1">
      <alignment horizontal="center"/>
    </xf>
    <xf numFmtId="214" fontId="5" fillId="0" borderId="3" xfId="22" applyNumberFormat="1" applyFont="1" applyFill="1" applyBorder="1" applyAlignment="1">
      <alignment horizontal="right"/>
    </xf>
    <xf numFmtId="214" fontId="0" fillId="0" borderId="3" xfId="22" applyNumberFormat="1" applyFont="1" applyFill="1" applyBorder="1" applyAlignment="1">
      <alignment horizontal="right"/>
    </xf>
    <xf numFmtId="214" fontId="5" fillId="0" borderId="0" xfId="22" applyNumberFormat="1" applyFont="1" applyFill="1" applyBorder="1" applyAlignment="1">
      <alignment horizontal="right"/>
    </xf>
    <xf numFmtId="214" fontId="0" fillId="5" borderId="6" xfId="22" applyNumberFormat="1" applyFill="1" applyBorder="1" applyAlignment="1" applyProtection="1">
      <alignment/>
      <protection/>
    </xf>
    <xf numFmtId="214" fontId="5" fillId="6" borderId="6" xfId="22" applyNumberFormat="1" applyFont="1" applyFill="1" applyBorder="1" applyAlignment="1">
      <alignment/>
    </xf>
    <xf numFmtId="214" fontId="0" fillId="0" borderId="6" xfId="22" applyNumberFormat="1" applyBorder="1" applyAlignment="1" applyProtection="1">
      <alignment/>
      <protection locked="0"/>
    </xf>
    <xf numFmtId="0" fontId="5" fillId="6" borderId="10" xfId="0" applyFont="1" applyFill="1" applyBorder="1" applyAlignment="1">
      <alignment wrapText="1"/>
    </xf>
    <xf numFmtId="0" fontId="5" fillId="6" borderId="11" xfId="0" applyFont="1" applyFill="1" applyBorder="1" applyAlignment="1">
      <alignment horizontal="center"/>
    </xf>
    <xf numFmtId="207" fontId="0" fillId="5" borderId="10" xfId="22" applyFill="1" applyBorder="1" applyAlignment="1">
      <alignment horizontal="right"/>
    </xf>
    <xf numFmtId="207" fontId="0" fillId="5" borderId="10" xfId="22" applyFill="1" applyBorder="1" applyAlignment="1">
      <alignment horizontal="right"/>
    </xf>
    <xf numFmtId="0" fontId="17" fillId="0" borderId="6" xfId="0" applyFont="1" applyFill="1" applyBorder="1" applyAlignment="1" applyProtection="1">
      <alignment horizontal="center"/>
      <protection locked="0"/>
    </xf>
    <xf numFmtId="207" fontId="17" fillId="0" borderId="6" xfId="22" applyFont="1" applyFill="1" applyBorder="1" applyAlignment="1" applyProtection="1">
      <alignment horizontal="center"/>
      <protection locked="0"/>
    </xf>
    <xf numFmtId="214" fontId="0" fillId="0" borderId="6" xfId="22" applyNumberFormat="1" applyFont="1" applyFill="1" applyBorder="1" applyAlignment="1" applyProtection="1">
      <alignment horizontal="right"/>
      <protection locked="0"/>
    </xf>
    <xf numFmtId="0" fontId="17" fillId="0" borderId="6" xfId="0" applyFont="1" applyFill="1" applyBorder="1" applyAlignment="1" applyProtection="1">
      <alignment/>
      <protection locked="0"/>
    </xf>
    <xf numFmtId="0" fontId="17" fillId="0" borderId="6" xfId="0" applyFont="1" applyFill="1" applyBorder="1" applyAlignment="1" applyProtection="1">
      <alignment/>
      <protection locked="0"/>
    </xf>
    <xf numFmtId="0" fontId="17" fillId="0" borderId="0" xfId="0" applyFont="1" applyFill="1" applyBorder="1" applyAlignment="1">
      <alignment/>
    </xf>
    <xf numFmtId="0" fontId="17" fillId="5" borderId="17" xfId="0" applyFont="1" applyFill="1" applyBorder="1" applyAlignment="1">
      <alignment/>
    </xf>
    <xf numFmtId="207" fontId="17" fillId="0" borderId="0" xfId="22" applyFont="1" applyFill="1" applyAlignment="1">
      <alignment horizontal="left"/>
    </xf>
    <xf numFmtId="214" fontId="0" fillId="0" borderId="6" xfId="22" applyNumberFormat="1" applyFont="1" applyFill="1" applyBorder="1" applyAlignment="1" applyProtection="1">
      <alignment horizontal="right"/>
      <protection/>
    </xf>
    <xf numFmtId="10" fontId="17" fillId="0" borderId="6" xfId="26" applyNumberFormat="1" applyFont="1" applyFill="1" applyBorder="1" applyAlignment="1" applyProtection="1">
      <alignment horizontal="right"/>
      <protection locked="0"/>
    </xf>
    <xf numFmtId="0" fontId="44" fillId="0" borderId="0" xfId="0" applyFont="1" applyFill="1" applyAlignment="1">
      <alignment/>
    </xf>
    <xf numFmtId="0" fontId="26" fillId="4" borderId="0" xfId="0" applyFont="1" applyFill="1" applyBorder="1" applyAlignment="1">
      <alignment/>
    </xf>
  </cellXfs>
  <cellStyles count="31">
    <cellStyle name="Normal" xfId="0"/>
    <cellStyle name="1Tabellentext" xfId="15"/>
    <cellStyle name="2Tabellentext fett" xfId="16"/>
    <cellStyle name="3Tabellentext Zeilenfall" xfId="17"/>
    <cellStyle name="4Tabellentext fett Zeilenfall" xfId="18"/>
    <cellStyle name="Followed Hyperlink" xfId="19"/>
    <cellStyle name="Comma" xfId="20"/>
    <cellStyle name="Comma [0]" xfId="21"/>
    <cellStyle name="Euro" xfId="22"/>
    <cellStyle name="Hyperlink" xfId="23"/>
    <cellStyle name="Kopfzeile" xfId="24"/>
    <cellStyle name="Muster 1" xfId="25"/>
    <cellStyle name="Percent" xfId="26"/>
    <cellStyle name="Standard Diagramm fett" xfId="27"/>
    <cellStyle name="Standard fett" xfId="28"/>
    <cellStyle name="Standard fett Zeilenfall" xfId="29"/>
    <cellStyle name="Standard fett_Anwenderhilfe" xfId="30"/>
    <cellStyle name="Standard Zeilenfall" xfId="31"/>
    <cellStyle name="Titel" xfId="32"/>
    <cellStyle name="Überschrift 1" xfId="33"/>
    <cellStyle name="Überschrift 2" xfId="34"/>
    <cellStyle name="Überschrift 2 Diagramm" xfId="35"/>
    <cellStyle name="Überschrift 2_Anwenderhilfe" xfId="36"/>
    <cellStyle name="Überschrift 3" xfId="37"/>
    <cellStyle name="Überschrift 3 Diagramm" xfId="38"/>
    <cellStyle name="Überschrift 3_Bewerbungsanalyse" xfId="39"/>
    <cellStyle name="Überschrift 4" xfId="40"/>
    <cellStyle name="Undefiniert" xfId="41"/>
    <cellStyle name="Currency" xfId="42"/>
    <cellStyle name="Currency [0]" xfId="43"/>
    <cellStyle name="Windings"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xdr:row>
      <xdr:rowOff>161925</xdr:rowOff>
    </xdr:from>
    <xdr:to>
      <xdr:col>1</xdr:col>
      <xdr:colOff>3362325</xdr:colOff>
      <xdr:row>18</xdr:row>
      <xdr:rowOff>123825</xdr:rowOff>
    </xdr:to>
    <xdr:sp>
      <xdr:nvSpPr>
        <xdr:cNvPr id="1" name="TextBox 1"/>
        <xdr:cNvSpPr txBox="1">
          <a:spLocks noChangeArrowheads="1"/>
        </xdr:cNvSpPr>
      </xdr:nvSpPr>
      <xdr:spPr>
        <a:xfrm>
          <a:off x="209550" y="1552575"/>
          <a:ext cx="3333750" cy="1752600"/>
        </a:xfrm>
        <a:prstGeom prst="rect">
          <a:avLst/>
        </a:prstGeom>
        <a:noFill/>
        <a:ln w="3175" cmpd="sng">
          <a:solidFill>
            <a:srgbClr val="339966"/>
          </a:solidFill>
          <a:headEnd type="none"/>
          <a:tailEnd type="none"/>
        </a:ln>
      </xdr:spPr>
      <xdr:txBody>
        <a:bodyPr vertOverflow="clip" wrap="square" lIns="72000" tIns="46800" rIns="90000" bIns="46800"/>
        <a:p>
          <a:pPr algn="l">
            <a:defRPr/>
          </a:pPr>
          <a:r>
            <a:rPr lang="en-US" cap="none" sz="1100" b="1" i="0" u="none" baseline="0">
              <a:solidFill>
                <a:srgbClr val="808080"/>
              </a:solidFill>
              <a:latin typeface="Arial"/>
              <a:ea typeface="Arial"/>
              <a:cs typeface="Arial"/>
            </a:rPr>
            <a:t>Das leistet dieses Tool:</a:t>
          </a:r>
          <a:r>
            <a:rPr lang="en-US" cap="none" sz="1100" b="0" i="0" u="none" baseline="0">
              <a:solidFill>
                <a:srgbClr val="339966"/>
              </a:solidFill>
              <a:latin typeface="Arial"/>
              <a:ea typeface="Arial"/>
              <a:cs typeface="Arial"/>
            </a:rPr>
            <a:t>
</a:t>
          </a:r>
          <a:r>
            <a:rPr lang="en-US" cap="none" sz="1000" b="0" i="0" u="none" baseline="0">
              <a:solidFill>
                <a:srgbClr val="339966"/>
              </a:solidFill>
              <a:latin typeface="Arial"/>
              <a:ea typeface="Arial"/>
              <a:cs typeface="Arial"/>
            </a:rPr>
            <a:t>Dieses Tool beinhaltet verschiedene Tabellenmodelle, die Sie bei der Erstellung des Berechnungsteils zum Businessplan einer Kleingründung unterstützen. Die Daten der einzelnen Kosten- und Umsatzpläne werden zu einer Ertrags- und Liquiditätsvorschau verdichtet. Einen Überblick über die Inhalte des Tools verschafft Ihnen die nebenstehende Auflistung der verfügbaren Tabellen.</a:t>
          </a:r>
        </a:p>
      </xdr:txBody>
    </xdr:sp>
    <xdr:clientData/>
  </xdr:twoCellAnchor>
  <xdr:twoCellAnchor>
    <xdr:from>
      <xdr:col>1</xdr:col>
      <xdr:colOff>47625</xdr:colOff>
      <xdr:row>19</xdr:row>
      <xdr:rowOff>142875</xdr:rowOff>
    </xdr:from>
    <xdr:to>
      <xdr:col>1</xdr:col>
      <xdr:colOff>3343275</xdr:colOff>
      <xdr:row>21</xdr:row>
      <xdr:rowOff>19050</xdr:rowOff>
    </xdr:to>
    <xdr:sp macro="[0]!Bedienungsanleitung">
      <xdr:nvSpPr>
        <xdr:cNvPr id="2" name="TextBox 2"/>
        <xdr:cNvSpPr txBox="1">
          <a:spLocks noChangeArrowheads="1"/>
        </xdr:cNvSpPr>
      </xdr:nvSpPr>
      <xdr:spPr>
        <a:xfrm>
          <a:off x="228600" y="3476625"/>
          <a:ext cx="3295650" cy="219075"/>
        </a:xfrm>
        <a:prstGeom prst="rect">
          <a:avLst/>
        </a:prstGeom>
        <a:solidFill>
          <a:srgbClr val="FFFFFF"/>
        </a:solidFill>
        <a:ln w="9525" cmpd="sng">
          <a:noFill/>
        </a:ln>
      </xdr:spPr>
      <xdr:txBody>
        <a:bodyPr vertOverflow="clip" wrap="square" anchor="ctr"/>
        <a:p>
          <a:pPr algn="ctr">
            <a:defRPr/>
          </a:pPr>
          <a:r>
            <a:rPr lang="en-US" cap="none" sz="1000" b="0" i="0" u="sng" baseline="0">
              <a:solidFill>
                <a:srgbClr val="339966"/>
              </a:solidFill>
              <a:latin typeface="Arial"/>
              <a:ea typeface="Arial"/>
              <a:cs typeface="Arial"/>
            </a:rPr>
            <a:t>Zur Tool-Info</a:t>
          </a:r>
        </a:p>
      </xdr:txBody>
    </xdr:sp>
    <xdr:clientData/>
  </xdr:twoCellAnchor>
  <xdr:twoCellAnchor editAs="oneCell">
    <xdr:from>
      <xdr:col>5</xdr:col>
      <xdr:colOff>381000</xdr:colOff>
      <xdr:row>1</xdr:row>
      <xdr:rowOff>19050</xdr:rowOff>
    </xdr:from>
    <xdr:to>
      <xdr:col>6</xdr:col>
      <xdr:colOff>1571625</xdr:colOff>
      <xdr:row>4</xdr:row>
      <xdr:rowOff>133350</xdr:rowOff>
    </xdr:to>
    <xdr:pic>
      <xdr:nvPicPr>
        <xdr:cNvPr id="3" name="Picture 4"/>
        <xdr:cNvPicPr preferRelativeResize="1">
          <a:picLocks noChangeAspect="1"/>
        </xdr:cNvPicPr>
      </xdr:nvPicPr>
      <xdr:blipFill>
        <a:blip r:embed="rId1"/>
        <a:stretch>
          <a:fillRect/>
        </a:stretch>
      </xdr:blipFill>
      <xdr:spPr>
        <a:xfrm>
          <a:off x="7600950" y="180975"/>
          <a:ext cx="2343150" cy="600075"/>
        </a:xfrm>
        <a:prstGeom prst="rect">
          <a:avLst/>
        </a:prstGeom>
        <a:noFill/>
        <a:ln w="9525" cmpd="sng">
          <a:noFill/>
        </a:ln>
      </xdr:spPr>
    </xdr:pic>
    <xdr:clientData/>
  </xdr:twoCellAnchor>
  <xdr:twoCellAnchor>
    <xdr:from>
      <xdr:col>4</xdr:col>
      <xdr:colOff>123825</xdr:colOff>
      <xdr:row>19</xdr:row>
      <xdr:rowOff>104775</xdr:rowOff>
    </xdr:from>
    <xdr:to>
      <xdr:col>6</xdr:col>
      <xdr:colOff>2171700</xdr:colOff>
      <xdr:row>43</xdr:row>
      <xdr:rowOff>0</xdr:rowOff>
    </xdr:to>
    <xdr:sp>
      <xdr:nvSpPr>
        <xdr:cNvPr id="4" name="TextBox 5"/>
        <xdr:cNvSpPr txBox="1">
          <a:spLocks noChangeArrowheads="1"/>
        </xdr:cNvSpPr>
      </xdr:nvSpPr>
      <xdr:spPr>
        <a:xfrm>
          <a:off x="7200900" y="3438525"/>
          <a:ext cx="3343275" cy="3667125"/>
        </a:xfrm>
        <a:prstGeom prst="rect">
          <a:avLst/>
        </a:prstGeom>
        <a:solidFill>
          <a:srgbClr val="FFFFFF"/>
        </a:solidFill>
        <a:ln w="9525" cmpd="sng">
          <a:solidFill>
            <a:srgbClr val="808080"/>
          </a:solidFill>
          <a:prstDash val="sysDash"/>
          <a:headEnd type="none"/>
          <a:tailEnd type="none"/>
        </a:ln>
      </xdr:spPr>
      <xdr:txBody>
        <a:bodyPr vertOverflow="clip" wrap="square"/>
        <a:p>
          <a:pPr algn="l">
            <a:defRPr/>
          </a:pPr>
          <a:r>
            <a:rPr lang="en-US" cap="none" sz="1000" b="0" i="0" u="none" baseline="0">
              <a:solidFill>
                <a:srgbClr val="808080"/>
              </a:solidFill>
              <a:latin typeface="Arial"/>
              <a:ea typeface="Arial"/>
              <a:cs typeface="Arial"/>
            </a:rPr>
            <a:t>Erstellt nach den Angaben und Unterlagen des Mandanten. Die anliegende betriebswirtschaftliche Gründungsplanung basiert auf dem vom Gründer erstellten Gründungskonzept gemäß separatem Textteil. Die Umsatz- und Kostenansätze wurden vom Gründer ohne materielle Prüfung übernommen. Die Steuerwerte (Umsatzsteuer, Gewerbesteuer, Einkommensteuer, abziehbare Vorsteuer) wurden von uns berechnet und manuell ergänzt. Das gleiche gilt für die Abschreibungen und Zins-Tilgungspläne der Darlehen. Das Konzept ist plausibel und tragfähig. Die Zahlen und Rahmenbedingungen wurden ausführlich mit dem Gründer erörtert. Eine Gewähr für den Erfolg des Projekts kann nicht übernommen werden.
Berlin, den ...
                                           (Steuerberater)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1</xdr:row>
      <xdr:rowOff>19050</xdr:rowOff>
    </xdr:from>
    <xdr:to>
      <xdr:col>6</xdr:col>
      <xdr:colOff>781050</xdr:colOff>
      <xdr:row>4</xdr:row>
      <xdr:rowOff>133350</xdr:rowOff>
    </xdr:to>
    <xdr:pic>
      <xdr:nvPicPr>
        <xdr:cNvPr id="1" name="Picture 4"/>
        <xdr:cNvPicPr preferRelativeResize="1">
          <a:picLocks noChangeAspect="1"/>
        </xdr:cNvPicPr>
      </xdr:nvPicPr>
      <xdr:blipFill>
        <a:blip r:embed="rId1"/>
        <a:stretch>
          <a:fillRect/>
        </a:stretch>
      </xdr:blipFill>
      <xdr:spPr>
        <a:xfrm>
          <a:off x="5657850" y="180975"/>
          <a:ext cx="23431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K45"/>
  <sheetViews>
    <sheetView showGridLines="0" showRowColHeaders="0" tabSelected="1" workbookViewId="0" topLeftCell="A1">
      <selection activeCell="G11" sqref="G11"/>
    </sheetView>
  </sheetViews>
  <sheetFormatPr defaultColWidth="11.421875" defaultRowHeight="12.75"/>
  <cols>
    <col min="1" max="1" width="2.7109375" style="0" customWidth="1"/>
    <col min="2" max="2" width="54.8515625" style="0" customWidth="1"/>
    <col min="3" max="3" width="46.28125" style="0" customWidth="1"/>
    <col min="4" max="4" width="2.28125" style="0" customWidth="1"/>
    <col min="5" max="5" width="2.140625" style="0" customWidth="1"/>
    <col min="6" max="6" width="17.28125" style="0" customWidth="1"/>
    <col min="7" max="7" width="32.7109375" style="0" customWidth="1"/>
  </cols>
  <sheetData>
    <row r="1" spans="2:7" ht="12.75">
      <c r="B1" s="239" t="s">
        <v>63</v>
      </c>
      <c r="C1" s="239"/>
      <c r="D1" s="239"/>
      <c r="E1" s="239"/>
      <c r="F1" s="239"/>
      <c r="G1" s="239"/>
    </row>
    <row r="2" spans="2:7" ht="12.75">
      <c r="B2" s="239"/>
      <c r="C2" s="239"/>
      <c r="D2" s="239"/>
      <c r="E2" s="239"/>
      <c r="F2" s="239"/>
      <c r="G2" s="239"/>
    </row>
    <row r="3" spans="2:7" ht="12.75">
      <c r="B3" s="239"/>
      <c r="C3" s="239"/>
      <c r="D3" s="239"/>
      <c r="E3" s="239"/>
      <c r="F3" s="239"/>
      <c r="G3" s="239"/>
    </row>
    <row r="5" spans="2:4" ht="15">
      <c r="B5" s="238" t="s">
        <v>163</v>
      </c>
      <c r="C5" s="2"/>
      <c r="D5" s="2"/>
    </row>
    <row r="6" spans="2:7" ht="18" customHeight="1">
      <c r="B6" s="6"/>
      <c r="C6" s="6"/>
      <c r="D6" s="6"/>
      <c r="E6" s="6"/>
      <c r="F6" s="6"/>
      <c r="G6" s="6"/>
    </row>
    <row r="7" spans="2:7" ht="12.75">
      <c r="B7" s="3"/>
      <c r="C7" s="3"/>
      <c r="D7" s="3"/>
      <c r="E7" s="3"/>
      <c r="F7" s="3"/>
      <c r="G7" s="3"/>
    </row>
    <row r="8" spans="2:7" ht="12.75">
      <c r="B8" s="3"/>
      <c r="C8" s="3"/>
      <c r="D8" s="3"/>
      <c r="E8" s="3"/>
      <c r="F8" s="3"/>
      <c r="G8" s="3"/>
    </row>
    <row r="9" spans="2:7" ht="15" customHeight="1">
      <c r="B9" s="9"/>
      <c r="C9" s="8"/>
      <c r="D9" s="3"/>
      <c r="E9" s="3"/>
      <c r="F9" s="2" t="s">
        <v>93</v>
      </c>
      <c r="G9" s="3"/>
    </row>
    <row r="10" spans="2:7" ht="15" customHeight="1">
      <c r="B10" s="9"/>
      <c r="C10" s="10" t="s">
        <v>162</v>
      </c>
      <c r="D10" s="3"/>
      <c r="E10" s="7"/>
      <c r="F10" s="1"/>
      <c r="G10" s="12"/>
    </row>
    <row r="11" spans="2:7" ht="15" customHeight="1">
      <c r="B11" s="56"/>
      <c r="C11" s="55"/>
      <c r="D11" s="3"/>
      <c r="E11" s="7"/>
      <c r="F11" s="1" t="s">
        <v>64</v>
      </c>
      <c r="G11" s="232" t="s">
        <v>91</v>
      </c>
    </row>
    <row r="12" spans="2:7" ht="15" customHeight="1">
      <c r="B12" s="56"/>
      <c r="C12" s="55" t="s">
        <v>101</v>
      </c>
      <c r="D12" s="3"/>
      <c r="E12" s="7"/>
      <c r="F12" s="1"/>
      <c r="G12" s="12"/>
    </row>
    <row r="13" spans="2:7" ht="12" customHeight="1">
      <c r="B13" s="56"/>
      <c r="C13" s="55"/>
      <c r="D13" s="3"/>
      <c r="E13" s="7"/>
      <c r="F13" s="1" t="s">
        <v>65</v>
      </c>
      <c r="G13" s="232" t="s">
        <v>92</v>
      </c>
    </row>
    <row r="14" spans="2:7" ht="15" customHeight="1">
      <c r="B14" s="56"/>
      <c r="C14" s="55" t="s">
        <v>24</v>
      </c>
      <c r="D14" s="3"/>
      <c r="E14" s="7"/>
      <c r="F14" s="1"/>
      <c r="G14" s="12"/>
    </row>
    <row r="15" spans="2:7" ht="12" customHeight="1">
      <c r="B15" s="56"/>
      <c r="C15" s="55"/>
      <c r="D15" s="3"/>
      <c r="E15" s="7"/>
      <c r="F15" s="1" t="s">
        <v>66</v>
      </c>
      <c r="G15" s="232" t="s">
        <v>4</v>
      </c>
    </row>
    <row r="16" spans="2:7" ht="15" customHeight="1">
      <c r="B16" s="56"/>
      <c r="C16" s="195" t="s">
        <v>87</v>
      </c>
      <c r="D16" s="3"/>
      <c r="E16" s="7"/>
      <c r="F16" s="1"/>
      <c r="G16" s="12"/>
    </row>
    <row r="17" spans="2:7" ht="12" customHeight="1">
      <c r="B17" s="56"/>
      <c r="C17" s="55"/>
      <c r="D17" s="3"/>
      <c r="E17" s="7"/>
      <c r="F17" s="11" t="s">
        <v>5</v>
      </c>
      <c r="G17" s="232" t="s">
        <v>2</v>
      </c>
    </row>
    <row r="18" spans="2:7" ht="15" customHeight="1">
      <c r="B18" s="56"/>
      <c r="C18" s="55" t="s">
        <v>88</v>
      </c>
      <c r="D18" s="3"/>
      <c r="E18" s="7"/>
      <c r="F18" s="1"/>
      <c r="G18" s="12"/>
    </row>
    <row r="19" spans="2:7" ht="12" customHeight="1">
      <c r="B19" s="56"/>
      <c r="C19" s="55"/>
      <c r="D19" s="3"/>
      <c r="E19" s="7"/>
      <c r="F19" s="11" t="s">
        <v>6</v>
      </c>
      <c r="G19" s="232" t="s">
        <v>3</v>
      </c>
    </row>
    <row r="20" spans="2:5" ht="15" customHeight="1">
      <c r="B20" s="56"/>
      <c r="C20" s="55" t="s">
        <v>89</v>
      </c>
      <c r="D20" s="3"/>
      <c r="E20" s="7"/>
    </row>
    <row r="21" spans="2:5" ht="12" customHeight="1">
      <c r="B21" s="56"/>
      <c r="C21" s="55"/>
      <c r="D21" s="3"/>
      <c r="E21" s="7"/>
    </row>
    <row r="22" spans="2:5" ht="15" customHeight="1">
      <c r="B22" s="56"/>
      <c r="C22" s="55" t="s">
        <v>90</v>
      </c>
      <c r="D22" s="3"/>
      <c r="E22" s="7"/>
    </row>
    <row r="23" spans="2:5" ht="12" customHeight="1">
      <c r="B23" s="56"/>
      <c r="C23" s="56"/>
      <c r="D23" s="3"/>
      <c r="E23" s="7"/>
    </row>
    <row r="24" spans="2:5" ht="15" customHeight="1">
      <c r="B24" s="56"/>
      <c r="C24" s="57" t="s">
        <v>25</v>
      </c>
      <c r="D24" s="3"/>
      <c r="E24" s="7"/>
    </row>
    <row r="25" spans="2:5" ht="12" customHeight="1">
      <c r="B25" s="56"/>
      <c r="C25" s="56"/>
      <c r="D25" s="3"/>
      <c r="E25" s="7"/>
    </row>
    <row r="26" spans="2:5" ht="15" customHeight="1">
      <c r="B26" s="56"/>
      <c r="C26" s="55" t="s">
        <v>35</v>
      </c>
      <c r="D26" s="3"/>
      <c r="E26" s="7"/>
    </row>
    <row r="27" spans="2:10" ht="12" customHeight="1">
      <c r="B27" s="56"/>
      <c r="C27" s="55"/>
      <c r="D27" s="3"/>
      <c r="E27" s="7"/>
      <c r="F27" s="1"/>
      <c r="G27" s="1"/>
      <c r="H27" s="1"/>
      <c r="I27" s="1"/>
      <c r="J27" s="1"/>
    </row>
    <row r="28" spans="2:10" ht="15" customHeight="1">
      <c r="B28" s="56"/>
      <c r="C28" s="55" t="s">
        <v>36</v>
      </c>
      <c r="D28" s="3"/>
      <c r="E28" s="7"/>
      <c r="F28" s="1"/>
      <c r="G28" s="1"/>
      <c r="H28" s="1"/>
      <c r="I28" s="1"/>
      <c r="J28" s="1"/>
    </row>
    <row r="29" spans="2:10" ht="12" customHeight="1">
      <c r="B29" s="56"/>
      <c r="C29" s="55"/>
      <c r="D29" s="3"/>
      <c r="E29" s="7"/>
      <c r="F29" s="1"/>
      <c r="G29" s="1"/>
      <c r="H29" s="1"/>
      <c r="I29" s="1"/>
      <c r="J29" s="1"/>
    </row>
    <row r="30" spans="2:10" ht="15" customHeight="1">
      <c r="B30" s="56"/>
      <c r="C30" s="55" t="s">
        <v>37</v>
      </c>
      <c r="D30" s="3"/>
      <c r="E30" s="7"/>
      <c r="F30" s="1"/>
      <c r="G30" s="1"/>
      <c r="H30" s="1"/>
      <c r="I30" s="1"/>
      <c r="J30" s="1"/>
    </row>
    <row r="31" spans="2:10" ht="12" customHeight="1">
      <c r="B31" s="56"/>
      <c r="C31" s="55"/>
      <c r="D31" s="3"/>
      <c r="E31" s="7"/>
      <c r="F31" s="1"/>
      <c r="G31" s="1"/>
      <c r="H31" s="1"/>
      <c r="I31" s="1"/>
      <c r="J31" s="1"/>
    </row>
    <row r="32" spans="2:10" ht="15" customHeight="1">
      <c r="B32" s="56"/>
      <c r="C32" s="57" t="s">
        <v>26</v>
      </c>
      <c r="D32" s="3"/>
      <c r="E32" s="7"/>
      <c r="F32" s="1"/>
      <c r="G32" s="1"/>
      <c r="H32" s="1"/>
      <c r="I32" s="1"/>
      <c r="J32" s="1"/>
    </row>
    <row r="33" spans="2:10" ht="12" customHeight="1">
      <c r="B33" s="56"/>
      <c r="C33" s="56"/>
      <c r="D33" s="3"/>
      <c r="E33" s="7"/>
      <c r="F33" s="1"/>
      <c r="G33" s="1"/>
      <c r="H33" s="1"/>
      <c r="I33" s="1"/>
      <c r="J33" s="1"/>
    </row>
    <row r="34" spans="2:10" ht="15" customHeight="1">
      <c r="B34" s="56"/>
      <c r="C34" s="55" t="s">
        <v>27</v>
      </c>
      <c r="D34" s="3"/>
      <c r="E34" s="7"/>
      <c r="F34" s="1"/>
      <c r="G34" s="1"/>
      <c r="H34" s="1"/>
      <c r="I34" s="1"/>
      <c r="J34" s="1"/>
    </row>
    <row r="35" spans="2:10" ht="12" customHeight="1">
      <c r="B35" s="56"/>
      <c r="C35" s="55"/>
      <c r="D35" s="3"/>
      <c r="E35" s="7"/>
      <c r="F35" s="1"/>
      <c r="G35" s="1"/>
      <c r="H35" s="1"/>
      <c r="I35" s="1"/>
      <c r="J35" s="1"/>
    </row>
    <row r="36" spans="2:11" ht="15" customHeight="1">
      <c r="B36" s="56"/>
      <c r="C36" s="55" t="s">
        <v>28</v>
      </c>
      <c r="D36" s="3"/>
      <c r="E36" s="7"/>
      <c r="F36" s="68"/>
      <c r="G36" s="69"/>
      <c r="H36" s="68"/>
      <c r="I36" s="68"/>
      <c r="J36" s="68"/>
      <c r="K36" s="68"/>
    </row>
    <row r="37" spans="2:11" ht="12" customHeight="1">
      <c r="B37" s="56"/>
      <c r="C37" s="55"/>
      <c r="D37" s="3"/>
      <c r="E37" s="7"/>
      <c r="F37" s="70"/>
      <c r="G37" s="70"/>
      <c r="H37" s="68"/>
      <c r="I37" s="68"/>
      <c r="J37" s="68"/>
      <c r="K37" s="68"/>
    </row>
    <row r="38" spans="2:11" ht="15" customHeight="1">
      <c r="B38" s="56"/>
      <c r="C38" s="55" t="s">
        <v>29</v>
      </c>
      <c r="D38" s="3"/>
      <c r="E38" s="7"/>
      <c r="F38" s="70"/>
      <c r="G38" s="70"/>
      <c r="H38" s="68"/>
      <c r="I38" s="68"/>
      <c r="J38" s="68"/>
      <c r="K38" s="68"/>
    </row>
    <row r="39" spans="2:11" ht="12" customHeight="1">
      <c r="B39" s="56"/>
      <c r="C39" s="55"/>
      <c r="D39" s="3"/>
      <c r="E39" s="7"/>
      <c r="F39" s="70"/>
      <c r="G39" s="70"/>
      <c r="H39" s="68"/>
      <c r="I39" s="68"/>
      <c r="J39" s="68"/>
      <c r="K39" s="68"/>
    </row>
    <row r="40" spans="2:11" ht="15" customHeight="1">
      <c r="B40" s="56"/>
      <c r="C40" s="55" t="s">
        <v>38</v>
      </c>
      <c r="D40" s="3"/>
      <c r="E40" s="7"/>
      <c r="F40" s="70"/>
      <c r="G40" s="70"/>
      <c r="H40" s="68"/>
      <c r="I40" s="68"/>
      <c r="J40" s="68"/>
      <c r="K40" s="68"/>
    </row>
    <row r="41" spans="2:11" ht="12" customHeight="1">
      <c r="B41" s="56"/>
      <c r="C41" s="55"/>
      <c r="D41" s="3"/>
      <c r="E41" s="7"/>
      <c r="F41" s="70"/>
      <c r="G41" s="70"/>
      <c r="H41" s="68"/>
      <c r="I41" s="68"/>
      <c r="J41" s="68"/>
      <c r="K41" s="68"/>
    </row>
    <row r="42" spans="2:7" ht="15" customHeight="1" hidden="1">
      <c r="B42" s="9"/>
      <c r="C42" s="9"/>
      <c r="D42" s="3"/>
      <c r="E42" s="7"/>
      <c r="F42" s="5"/>
      <c r="G42" s="5"/>
    </row>
    <row r="43" spans="2:7" ht="15" customHeight="1" hidden="1">
      <c r="B43" s="9"/>
      <c r="C43" s="9"/>
      <c r="D43" s="3"/>
      <c r="E43" s="7"/>
      <c r="F43" s="5"/>
      <c r="G43" s="5"/>
    </row>
    <row r="45" ht="12.75">
      <c r="B45" s="194" t="s">
        <v>161</v>
      </c>
    </row>
  </sheetData>
  <sheetProtection sheet="1" objects="1" scenarios="1"/>
  <mergeCells count="1">
    <mergeCell ref="B1:G3"/>
  </mergeCells>
  <hyperlinks>
    <hyperlink ref="C24" location="Tabelle1!A1" display="Kurzfristige Erfolgsrechnung"/>
    <hyperlink ref="C26" location="Umsatzvorschau_1!A1" display="Umsatzvorschau 1. Jahr"/>
    <hyperlink ref="C28" location="Umsatzvorschau_2!A1" display="Umsatzvorschau 2. Jahr"/>
    <hyperlink ref="C30" location="Umsatzvorschau_3!A1" display="Umsatzvorschau 3. Jahr"/>
    <hyperlink ref="C14" location="Kapitalbedarfsplan!A1" display="Kapitalbedarfsplan"/>
    <hyperlink ref="C12" location="Mandantendaten!A1" display="Mandantenstammdaten"/>
    <hyperlink ref="C18" location="Kostenplan_1!A1" display="Kostenplan 1. Jahr"/>
    <hyperlink ref="C20" location="Kostenplan_2!A1" display="Kostenplan 2. Jahr"/>
    <hyperlink ref="C22" location="Kostenplan_3!A1" display="Kostenplan 3. Jahr"/>
    <hyperlink ref="C34" location="Ertrags_Liquidit_1!A1" display="Ertrags- und Liquiditätsvorschau 1. Jahr"/>
    <hyperlink ref="C36" location="Ertrags_Liquidit_2!A1" display="Ertrags- und Liquiditätsvorschau 2. Jahr"/>
    <hyperlink ref="C38" location="Ertrags_Liquidit_3!A1" display="Ertrags- und Liquiditätsvorschau 3. Jahr"/>
    <hyperlink ref="C40" location="Mehrj_Liqui_Ertr_Vorschau!A1" display="Ertrags- und Liquiditätsvorschau Jahr 1 bis Jahr 3"/>
  </hyperlinks>
  <printOptions/>
  <pageMargins left="0.75" right="0.75" top="1" bottom="1" header="0.4921259845" footer="0.4921259845"/>
  <pageSetup fitToHeight="1" fitToWidth="1" horizontalDpi="600" verticalDpi="600" orientation="landscape" paperSize="9" scale="84" r:id="rId2"/>
  <drawing r:id="rId1"/>
</worksheet>
</file>

<file path=xl/worksheets/sheet10.xml><?xml version="1.0" encoding="utf-8"?>
<worksheet xmlns="http://schemas.openxmlformats.org/spreadsheetml/2006/main" xmlns:r="http://schemas.openxmlformats.org/officeDocument/2006/relationships">
  <sheetPr codeName="Tabelle10">
    <pageSetUpPr fitToPage="1"/>
  </sheetPr>
  <dimension ref="A1:R66"/>
  <sheetViews>
    <sheetView showGridLines="0" showRowColHeaders="0" showZeros="0" workbookViewId="0" topLeftCell="A1">
      <selection activeCell="A5" sqref="A5"/>
    </sheetView>
  </sheetViews>
  <sheetFormatPr defaultColWidth="11.421875" defaultRowHeight="12.75"/>
  <cols>
    <col min="1" max="1" width="26.7109375" style="0" customWidth="1"/>
    <col min="2" max="13" width="12.421875" style="0" customWidth="1"/>
    <col min="14" max="14" width="14.7109375" style="0" customWidth="1"/>
    <col min="15" max="15" width="13.28125" style="0" customWidth="1"/>
  </cols>
  <sheetData>
    <row r="1" spans="1:15" ht="18">
      <c r="A1" s="41" t="str">
        <f>"Umsatzvorschau für das 3. Planjahr - "&amp;Mandantendaten!G12+2</f>
        <v>Umsatzvorschau für das 3. Planjahr - 2012</v>
      </c>
      <c r="B1" s="41"/>
      <c r="C1" s="42"/>
      <c r="D1" s="42"/>
      <c r="E1" s="42"/>
      <c r="F1" s="42"/>
      <c r="G1" s="42"/>
      <c r="H1" s="42"/>
      <c r="I1" s="42"/>
      <c r="J1" s="42"/>
      <c r="K1" s="42"/>
      <c r="L1" s="42"/>
      <c r="M1" s="42"/>
      <c r="N1" s="42"/>
      <c r="O1" s="42"/>
    </row>
    <row r="2" spans="1:15" ht="18">
      <c r="A2" s="41"/>
      <c r="B2" s="41"/>
      <c r="C2" s="42"/>
      <c r="D2" s="42"/>
      <c r="E2" s="42"/>
      <c r="F2" s="42"/>
      <c r="G2" s="42"/>
      <c r="H2" s="42"/>
      <c r="I2" s="42"/>
      <c r="J2" s="42"/>
      <c r="K2" s="42"/>
      <c r="L2" s="42"/>
      <c r="M2" s="42"/>
      <c r="N2" s="42"/>
      <c r="O2" s="42"/>
    </row>
    <row r="3" spans="1:17" ht="17.25" customHeight="1" hidden="1">
      <c r="A3" s="25"/>
      <c r="B3" s="25"/>
      <c r="C3" s="25"/>
      <c r="D3" s="25"/>
      <c r="E3" s="25"/>
      <c r="F3" s="25"/>
      <c r="G3" s="25"/>
      <c r="H3" s="25"/>
      <c r="I3" s="25"/>
      <c r="J3" s="25"/>
      <c r="K3" s="25"/>
      <c r="L3" s="25"/>
      <c r="M3" s="25"/>
      <c r="N3" s="25"/>
      <c r="O3" s="25"/>
      <c r="Q3" s="24"/>
    </row>
    <row r="4" spans="1:16" ht="30" customHeight="1">
      <c r="A4" s="106" t="s">
        <v>31</v>
      </c>
      <c r="B4" s="225" t="str">
        <f>"Jan "&amp;Startseite!$G$29</f>
        <v>Jan </v>
      </c>
      <c r="C4" s="225" t="str">
        <f>"Febr. "&amp;Startseite!$G$29</f>
        <v>Febr. </v>
      </c>
      <c r="D4" s="225" t="str">
        <f>"März "&amp;Startseite!$G$29</f>
        <v>März </v>
      </c>
      <c r="E4" s="225" t="str">
        <f>"April "&amp;Startseite!$G$29</f>
        <v>April </v>
      </c>
      <c r="F4" s="225" t="str">
        <f>"Mai "&amp;Startseite!$G$29</f>
        <v>Mai </v>
      </c>
      <c r="G4" s="225" t="str">
        <f>"Juni "&amp;Startseite!$G$29</f>
        <v>Juni </v>
      </c>
      <c r="H4" s="225" t="str">
        <f>"Juli "&amp;Startseite!$G$29</f>
        <v>Juli </v>
      </c>
      <c r="I4" s="225" t="str">
        <f>"Aug. "&amp;Startseite!$G$29</f>
        <v>Aug. </v>
      </c>
      <c r="J4" s="225" t="str">
        <f>"Sept. "&amp;Startseite!$G$29</f>
        <v>Sept. </v>
      </c>
      <c r="K4" s="225" t="str">
        <f>"Okt. "&amp;Startseite!$G$29</f>
        <v>Okt. </v>
      </c>
      <c r="L4" s="225" t="str">
        <f>"Nov. "&amp;Startseite!$G$29</f>
        <v>Nov. </v>
      </c>
      <c r="M4" s="225" t="str">
        <f>"Dez. "&amp;Startseite!$G$29</f>
        <v>Dez. </v>
      </c>
      <c r="N4" s="43" t="s">
        <v>32</v>
      </c>
      <c r="O4" s="26"/>
      <c r="P4" s="24"/>
    </row>
    <row r="5" spans="1:16" ht="30" customHeight="1">
      <c r="A5" s="145">
        <f>Umsatzvorschau_1!A5</f>
        <v>0</v>
      </c>
      <c r="B5" s="91"/>
      <c r="C5" s="91"/>
      <c r="D5" s="91"/>
      <c r="E5" s="91"/>
      <c r="F5" s="91"/>
      <c r="G5" s="91"/>
      <c r="H5" s="91"/>
      <c r="I5" s="91"/>
      <c r="J5" s="91"/>
      <c r="K5" s="91"/>
      <c r="L5" s="91"/>
      <c r="M5" s="91"/>
      <c r="N5" s="28">
        <f aca="true" t="shared" si="0" ref="N5:N17">SUM(B5:M5)</f>
        <v>0</v>
      </c>
      <c r="O5" s="37"/>
      <c r="P5" s="24"/>
    </row>
    <row r="6" spans="1:16" ht="30" customHeight="1">
      <c r="A6" s="146">
        <f>Umsatzvorschau_1!A6</f>
        <v>0</v>
      </c>
      <c r="B6" s="91"/>
      <c r="C6" s="91"/>
      <c r="D6" s="91"/>
      <c r="E6" s="91"/>
      <c r="F6" s="91"/>
      <c r="G6" s="91"/>
      <c r="H6" s="91"/>
      <c r="I6" s="91"/>
      <c r="J6" s="91"/>
      <c r="K6" s="91"/>
      <c r="L6" s="91"/>
      <c r="M6" s="91"/>
      <c r="N6" s="30">
        <f t="shared" si="0"/>
        <v>0</v>
      </c>
      <c r="O6" s="37"/>
      <c r="P6" s="24"/>
    </row>
    <row r="7" spans="1:16" ht="30" customHeight="1">
      <c r="A7" s="146">
        <f>Umsatzvorschau_1!A7</f>
        <v>0</v>
      </c>
      <c r="B7" s="91"/>
      <c r="C7" s="91"/>
      <c r="D7" s="91"/>
      <c r="E7" s="91"/>
      <c r="F7" s="91"/>
      <c r="G7" s="91"/>
      <c r="H7" s="91"/>
      <c r="I7" s="91"/>
      <c r="J7" s="91"/>
      <c r="K7" s="91"/>
      <c r="L7" s="91"/>
      <c r="M7" s="91"/>
      <c r="N7" s="30">
        <f t="shared" si="0"/>
        <v>0</v>
      </c>
      <c r="O7" s="37"/>
      <c r="P7" s="24"/>
    </row>
    <row r="8" spans="1:16" ht="30" customHeight="1">
      <c r="A8" s="146">
        <f>Umsatzvorschau_1!A8</f>
        <v>0</v>
      </c>
      <c r="B8" s="91"/>
      <c r="C8" s="91"/>
      <c r="D8" s="91"/>
      <c r="E8" s="91"/>
      <c r="F8" s="91"/>
      <c r="G8" s="91"/>
      <c r="H8" s="91"/>
      <c r="I8" s="91"/>
      <c r="J8" s="91"/>
      <c r="K8" s="91"/>
      <c r="L8" s="91"/>
      <c r="M8" s="91"/>
      <c r="N8" s="30">
        <f t="shared" si="0"/>
        <v>0</v>
      </c>
      <c r="O8" s="37"/>
      <c r="P8" s="24"/>
    </row>
    <row r="9" spans="1:16" ht="30" customHeight="1">
      <c r="A9" s="146">
        <f>Umsatzvorschau_1!A9</f>
        <v>0</v>
      </c>
      <c r="B9" s="91"/>
      <c r="C9" s="91"/>
      <c r="D9" s="91"/>
      <c r="E9" s="91"/>
      <c r="F9" s="91"/>
      <c r="G9" s="91"/>
      <c r="H9" s="91"/>
      <c r="I9" s="91"/>
      <c r="J9" s="91"/>
      <c r="K9" s="91"/>
      <c r="L9" s="91"/>
      <c r="M9" s="91"/>
      <c r="N9" s="30">
        <f t="shared" si="0"/>
        <v>0</v>
      </c>
      <c r="O9" s="37"/>
      <c r="P9" s="24"/>
    </row>
    <row r="10" spans="1:16" ht="30" customHeight="1">
      <c r="A10" s="146">
        <f>Umsatzvorschau_1!A10</f>
        <v>0</v>
      </c>
      <c r="B10" s="91"/>
      <c r="C10" s="91"/>
      <c r="D10" s="91"/>
      <c r="E10" s="91"/>
      <c r="F10" s="91"/>
      <c r="G10" s="91"/>
      <c r="H10" s="91"/>
      <c r="I10" s="91"/>
      <c r="J10" s="91"/>
      <c r="K10" s="91"/>
      <c r="L10" s="91"/>
      <c r="M10" s="91"/>
      <c r="N10" s="30">
        <f t="shared" si="0"/>
        <v>0</v>
      </c>
      <c r="O10" s="37"/>
      <c r="P10" s="24"/>
    </row>
    <row r="11" spans="1:16" ht="30" customHeight="1">
      <c r="A11" s="146">
        <f>Umsatzvorschau_1!A11</f>
        <v>0</v>
      </c>
      <c r="B11" s="91"/>
      <c r="C11" s="91"/>
      <c r="D11" s="91"/>
      <c r="E11" s="91"/>
      <c r="F11" s="91"/>
      <c r="G11" s="91"/>
      <c r="H11" s="91"/>
      <c r="I11" s="91"/>
      <c r="J11" s="91"/>
      <c r="K11" s="91"/>
      <c r="L11" s="91"/>
      <c r="M11" s="91"/>
      <c r="N11" s="30">
        <f t="shared" si="0"/>
        <v>0</v>
      </c>
      <c r="O11" s="37"/>
      <c r="P11" s="24"/>
    </row>
    <row r="12" spans="1:16" ht="30" customHeight="1">
      <c r="A12" s="146">
        <f>Umsatzvorschau_1!A12</f>
        <v>0</v>
      </c>
      <c r="B12" s="91"/>
      <c r="C12" s="91"/>
      <c r="D12" s="91"/>
      <c r="E12" s="91"/>
      <c r="F12" s="91"/>
      <c r="G12" s="91"/>
      <c r="H12" s="91"/>
      <c r="I12" s="91"/>
      <c r="J12" s="91"/>
      <c r="K12" s="91"/>
      <c r="L12" s="91"/>
      <c r="M12" s="91"/>
      <c r="N12" s="30">
        <f t="shared" si="0"/>
        <v>0</v>
      </c>
      <c r="O12" s="37"/>
      <c r="P12" s="24"/>
    </row>
    <row r="13" spans="1:16" ht="30" customHeight="1">
      <c r="A13" s="146">
        <f>Umsatzvorschau_1!A13</f>
        <v>0</v>
      </c>
      <c r="B13" s="91"/>
      <c r="C13" s="91"/>
      <c r="D13" s="91"/>
      <c r="E13" s="91"/>
      <c r="F13" s="91"/>
      <c r="G13" s="91"/>
      <c r="H13" s="91"/>
      <c r="I13" s="91"/>
      <c r="J13" s="91"/>
      <c r="K13" s="91"/>
      <c r="L13" s="91"/>
      <c r="M13" s="91"/>
      <c r="N13" s="30">
        <f t="shared" si="0"/>
        <v>0</v>
      </c>
      <c r="O13" s="37"/>
      <c r="P13" s="24"/>
    </row>
    <row r="14" spans="1:16" ht="30" customHeight="1">
      <c r="A14" s="146">
        <f>Umsatzvorschau_1!A14</f>
        <v>0</v>
      </c>
      <c r="B14" s="91"/>
      <c r="C14" s="91"/>
      <c r="D14" s="91"/>
      <c r="E14" s="91"/>
      <c r="F14" s="91"/>
      <c r="G14" s="91"/>
      <c r="H14" s="91"/>
      <c r="I14" s="91"/>
      <c r="J14" s="91"/>
      <c r="K14" s="91"/>
      <c r="L14" s="91"/>
      <c r="M14" s="91"/>
      <c r="N14" s="30">
        <f t="shared" si="0"/>
        <v>0</v>
      </c>
      <c r="O14" s="37"/>
      <c r="P14" s="24"/>
    </row>
    <row r="15" spans="1:16" ht="30" customHeight="1">
      <c r="A15" s="146">
        <f>Umsatzvorschau_1!A15</f>
        <v>0</v>
      </c>
      <c r="B15" s="91"/>
      <c r="C15" s="91"/>
      <c r="D15" s="91"/>
      <c r="E15" s="91"/>
      <c r="F15" s="91"/>
      <c r="G15" s="91"/>
      <c r="H15" s="91"/>
      <c r="I15" s="91"/>
      <c r="J15" s="91"/>
      <c r="K15" s="91"/>
      <c r="L15" s="91"/>
      <c r="M15" s="91"/>
      <c r="N15" s="30">
        <f t="shared" si="0"/>
        <v>0</v>
      </c>
      <c r="O15" s="37"/>
      <c r="P15" s="24"/>
    </row>
    <row r="16" spans="1:18" ht="30" customHeight="1">
      <c r="A16" s="147">
        <f>Umsatzvorschau_1!A16</f>
        <v>0</v>
      </c>
      <c r="B16" s="91"/>
      <c r="C16" s="91"/>
      <c r="D16" s="91"/>
      <c r="E16" s="91"/>
      <c r="F16" s="91"/>
      <c r="G16" s="91"/>
      <c r="H16" s="91"/>
      <c r="I16" s="91"/>
      <c r="J16" s="91"/>
      <c r="K16" s="91"/>
      <c r="L16" s="91"/>
      <c r="M16" s="91"/>
      <c r="N16" s="31">
        <f t="shared" si="0"/>
        <v>0</v>
      </c>
      <c r="O16" s="37"/>
      <c r="P16" s="24"/>
      <c r="Q16" s="24"/>
      <c r="R16" s="24"/>
    </row>
    <row r="17" spans="1:18" ht="30" customHeight="1">
      <c r="A17" s="32" t="s">
        <v>111</v>
      </c>
      <c r="B17" s="33">
        <f aca="true" t="shared" si="1" ref="B17:M17">SUM(B5:B16)</f>
        <v>0</v>
      </c>
      <c r="C17" s="34">
        <f t="shared" si="1"/>
        <v>0</v>
      </c>
      <c r="D17" s="34">
        <f t="shared" si="1"/>
        <v>0</v>
      </c>
      <c r="E17" s="34">
        <f t="shared" si="1"/>
        <v>0</v>
      </c>
      <c r="F17" s="34">
        <f t="shared" si="1"/>
        <v>0</v>
      </c>
      <c r="G17" s="34">
        <f t="shared" si="1"/>
        <v>0</v>
      </c>
      <c r="H17" s="34">
        <f t="shared" si="1"/>
        <v>0</v>
      </c>
      <c r="I17" s="34">
        <f t="shared" si="1"/>
        <v>0</v>
      </c>
      <c r="J17" s="34">
        <f t="shared" si="1"/>
        <v>0</v>
      </c>
      <c r="K17" s="34">
        <f t="shared" si="1"/>
        <v>0</v>
      </c>
      <c r="L17" s="34">
        <f t="shared" si="1"/>
        <v>0</v>
      </c>
      <c r="M17" s="35">
        <f t="shared" si="1"/>
        <v>0</v>
      </c>
      <c r="N17" s="36">
        <f t="shared" si="0"/>
        <v>0</v>
      </c>
      <c r="O17" s="37"/>
      <c r="P17" s="24"/>
      <c r="Q17" s="24"/>
      <c r="R17" s="24"/>
    </row>
    <row r="18" spans="1:18" ht="51" customHeight="1">
      <c r="A18" s="38"/>
      <c r="B18" s="39"/>
      <c r="C18" s="39"/>
      <c r="D18" s="39"/>
      <c r="E18" s="39"/>
      <c r="F18" s="39"/>
      <c r="G18" s="39"/>
      <c r="H18" s="39"/>
      <c r="I18" s="39"/>
      <c r="J18" s="39"/>
      <c r="K18" s="39"/>
      <c r="L18" s="39"/>
      <c r="M18" s="39"/>
      <c r="N18" s="39"/>
      <c r="O18" s="37"/>
      <c r="P18" s="24"/>
      <c r="Q18" s="24"/>
      <c r="R18" s="24"/>
    </row>
    <row r="19" spans="1:18" ht="12.75">
      <c r="A19" s="72" t="str">
        <f>"Mandant:  "&amp;Mandantendaten!$C$12</f>
        <v>Mandant:  Fliesenfachgeschäft Beispiel GmbH</v>
      </c>
      <c r="B19" s="72"/>
      <c r="C19" s="27"/>
      <c r="D19" s="27"/>
      <c r="E19" s="27"/>
      <c r="F19" s="27"/>
      <c r="G19" s="27"/>
      <c r="H19" s="27"/>
      <c r="I19" s="27"/>
      <c r="J19" s="27"/>
      <c r="K19" s="27"/>
      <c r="L19" s="27"/>
      <c r="M19" s="27"/>
      <c r="N19" s="27"/>
      <c r="O19" s="40"/>
      <c r="P19" s="24"/>
      <c r="Q19" s="24"/>
      <c r="R19" s="24"/>
    </row>
    <row r="20" spans="1:18" ht="12.75">
      <c r="A20" s="78" t="str">
        <f>"Berater:    "&amp;Startseite!$G$11</f>
        <v>Berater:    Steuerkanzlei Muster</v>
      </c>
      <c r="C20" s="24"/>
      <c r="D20" s="24"/>
      <c r="E20" s="24"/>
      <c r="F20" s="24"/>
      <c r="G20" s="24"/>
      <c r="H20" s="24"/>
      <c r="I20" s="24"/>
      <c r="J20" s="24"/>
      <c r="K20" s="24"/>
      <c r="L20" s="24"/>
      <c r="M20" s="24"/>
      <c r="N20" s="24"/>
      <c r="O20" s="24"/>
      <c r="P20" s="24"/>
      <c r="Q20" s="24"/>
      <c r="R20" s="24"/>
    </row>
    <row r="21" spans="1:18" ht="12.75">
      <c r="A21" s="24"/>
      <c r="B21" s="24"/>
      <c r="C21" s="24"/>
      <c r="D21" s="24"/>
      <c r="E21" s="24"/>
      <c r="F21" s="24"/>
      <c r="G21" s="24"/>
      <c r="H21" s="24"/>
      <c r="I21" s="24"/>
      <c r="J21" s="24"/>
      <c r="K21" s="24"/>
      <c r="L21" s="24"/>
      <c r="M21" s="24"/>
      <c r="N21" s="24"/>
      <c r="O21" s="24"/>
      <c r="P21" s="24"/>
      <c r="Q21" s="24"/>
      <c r="R21" s="24"/>
    </row>
    <row r="22" spans="1:18" ht="12.75">
      <c r="A22" s="24"/>
      <c r="P22" s="24"/>
      <c r="Q22" s="24"/>
      <c r="R22" s="24"/>
    </row>
    <row r="23" spans="1:18" ht="12.75">
      <c r="A23" s="24"/>
      <c r="P23" s="24"/>
      <c r="Q23" s="24"/>
      <c r="R23" s="24"/>
    </row>
    <row r="24" spans="1:18" ht="12.75">
      <c r="A24" s="24"/>
      <c r="P24" s="24"/>
      <c r="Q24" s="24"/>
      <c r="R24" s="24"/>
    </row>
    <row r="25" spans="1:18" ht="12.75">
      <c r="A25" s="24"/>
      <c r="P25" s="24"/>
      <c r="Q25" s="24"/>
      <c r="R25" s="24"/>
    </row>
    <row r="26" ht="12.75">
      <c r="A26" s="24"/>
    </row>
    <row r="27" ht="12.75">
      <c r="A27" s="24"/>
    </row>
    <row r="28" ht="12.75">
      <c r="A28" s="24"/>
    </row>
    <row r="29" ht="12.75">
      <c r="A29" s="24"/>
    </row>
    <row r="30" ht="12.75">
      <c r="A30" s="24"/>
    </row>
    <row r="31" ht="12.75">
      <c r="A31" s="24"/>
    </row>
    <row r="32" spans="1:2" ht="12.75">
      <c r="A32" s="24"/>
      <c r="B32" s="24"/>
    </row>
    <row r="33" spans="1:2" ht="12.75">
      <c r="A33" s="24"/>
      <c r="B33" s="24"/>
    </row>
    <row r="34" spans="1:2" ht="12.75">
      <c r="A34" s="24"/>
      <c r="B34" s="24"/>
    </row>
    <row r="35" spans="1:2" ht="12.75">
      <c r="A35" s="24"/>
      <c r="B35" s="24"/>
    </row>
    <row r="36" spans="1:2" ht="12.75">
      <c r="A36" s="24"/>
      <c r="B36" s="24"/>
    </row>
    <row r="37" spans="1:2" ht="12.75">
      <c r="A37" s="24"/>
      <c r="B37" s="24"/>
    </row>
    <row r="38" spans="1:2" ht="12.75">
      <c r="A38" s="24"/>
      <c r="B38" s="24"/>
    </row>
    <row r="39" spans="1:2" ht="12.75">
      <c r="A39" s="24"/>
      <c r="B39" s="24"/>
    </row>
    <row r="40" spans="1:2" ht="12.75">
      <c r="A40" s="24"/>
      <c r="B40" s="24"/>
    </row>
    <row r="41" spans="1:2" ht="12.75">
      <c r="A41" s="24"/>
      <c r="B41" s="24"/>
    </row>
    <row r="42" spans="1:2" ht="12.75">
      <c r="A42" s="24"/>
      <c r="B42" s="24"/>
    </row>
    <row r="43" spans="1:2" ht="12.75">
      <c r="A43" s="24"/>
      <c r="B43" s="24"/>
    </row>
    <row r="44" spans="1:2" ht="12.75">
      <c r="A44" s="24"/>
      <c r="B44" s="24"/>
    </row>
    <row r="45" spans="1:2" ht="12.75">
      <c r="A45" s="24"/>
      <c r="B45" s="24"/>
    </row>
    <row r="46" spans="1:2" ht="12.75">
      <c r="A46" s="24"/>
      <c r="B46" s="24"/>
    </row>
    <row r="47" spans="1:2" ht="12.75">
      <c r="A47" s="24"/>
      <c r="B47" s="24"/>
    </row>
    <row r="48" spans="1:2" ht="12.75">
      <c r="A48" s="24"/>
      <c r="B48" s="24"/>
    </row>
    <row r="49" spans="1:2" ht="12.75">
      <c r="A49" s="24"/>
      <c r="B49" s="24"/>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row r="61" spans="1:2" ht="12.75">
      <c r="A61" s="24"/>
      <c r="B61" s="24"/>
    </row>
    <row r="62" spans="1:2" ht="12.75">
      <c r="A62" s="24"/>
      <c r="B62" s="24"/>
    </row>
    <row r="63" spans="1:2" ht="12.75">
      <c r="A63" s="24"/>
      <c r="B63" s="24"/>
    </row>
    <row r="64" spans="1:2" ht="12.75">
      <c r="A64" s="24"/>
      <c r="B64" s="24"/>
    </row>
    <row r="65" spans="1:2" ht="12.75">
      <c r="A65" s="24"/>
      <c r="B65" s="24"/>
    </row>
    <row r="66" spans="1:2" ht="12.75">
      <c r="A66" s="24"/>
      <c r="B66" s="24"/>
    </row>
  </sheetData>
  <sheetProtection sheet="1" objects="1" scenarios="1"/>
  <printOptions/>
  <pageMargins left="0.75" right="0.75" top="1" bottom="1" header="0.4921259845" footer="0.4921259845"/>
  <pageSetup fitToHeight="1" fitToWidth="1" horizontalDpi="600" verticalDpi="600" orientation="landscape" paperSize="9" scale="69" r:id="rId1"/>
  <headerFooter alignWithMargins="0">
    <oddFooter>&amp;CSeite 7</oddFooter>
  </headerFooter>
</worksheet>
</file>

<file path=xl/worksheets/sheet11.xml><?xml version="1.0" encoding="utf-8"?>
<worksheet xmlns="http://schemas.openxmlformats.org/spreadsheetml/2006/main" xmlns:r="http://schemas.openxmlformats.org/officeDocument/2006/relationships">
  <sheetPr codeName="Tabelle11">
    <pageSetUpPr fitToPage="1"/>
  </sheetPr>
  <dimension ref="A1:O51"/>
  <sheetViews>
    <sheetView showGridLines="0" showRowColHeaders="0" showZeros="0" zoomScale="98" zoomScaleNormal="98" workbookViewId="0" topLeftCell="A1">
      <selection activeCell="B7" sqref="B7"/>
    </sheetView>
  </sheetViews>
  <sheetFormatPr defaultColWidth="11.421875" defaultRowHeight="12.75"/>
  <cols>
    <col min="1" max="1" width="42.140625" style="0" bestFit="1" customWidth="1"/>
    <col min="2" max="14" width="14.8515625" style="0" customWidth="1"/>
    <col min="15" max="15" width="7.00390625" style="0" bestFit="1" customWidth="1"/>
  </cols>
  <sheetData>
    <row r="1" spans="1:14" ht="18">
      <c r="A1" s="87" t="str">
        <f>"Monatliche Ertrags- und Liquiditätsvorschau 1. Planjahr - "&amp;Mandantendaten!G12</f>
        <v>Monatliche Ertrags- und Liquiditätsvorschau 1. Planjahr - 2010</v>
      </c>
      <c r="B1" s="88"/>
      <c r="C1" s="88"/>
      <c r="D1" s="88"/>
      <c r="E1" s="88"/>
      <c r="F1" s="42"/>
      <c r="G1" s="42"/>
      <c r="H1" s="42"/>
      <c r="I1" s="42"/>
      <c r="J1" s="42"/>
      <c r="K1" s="42"/>
      <c r="L1" s="42"/>
      <c r="M1" s="42"/>
      <c r="N1" s="42"/>
    </row>
    <row r="2" ht="18" customHeight="1"/>
    <row r="3" spans="1:15" ht="30" customHeight="1">
      <c r="A3" s="103"/>
      <c r="B3" s="113" t="str">
        <f>"Jan. "&amp;Startseite!$G$29</f>
        <v>Jan. </v>
      </c>
      <c r="C3" s="43" t="str">
        <f>"Febr. "&amp;Startseite!$G$29</f>
        <v>Febr. </v>
      </c>
      <c r="D3" s="113" t="str">
        <f>"März "&amp;Startseite!$G$29</f>
        <v>März </v>
      </c>
      <c r="E3" s="43" t="str">
        <f>"April "&amp;Startseite!$G$29</f>
        <v>April </v>
      </c>
      <c r="F3" s="113" t="str">
        <f>"Mai "&amp;Startseite!$G$29</f>
        <v>Mai </v>
      </c>
      <c r="G3" s="43" t="str">
        <f>"Juni "&amp;Startseite!$G$29</f>
        <v>Juni </v>
      </c>
      <c r="H3" s="113" t="str">
        <f>"Juli "&amp;Startseite!$G$29</f>
        <v>Juli </v>
      </c>
      <c r="I3" s="43" t="str">
        <f>"Aug. "&amp;Startseite!$G$29</f>
        <v>Aug. </v>
      </c>
      <c r="J3" s="113" t="str">
        <f>"Sept. "&amp;Startseite!$G$29</f>
        <v>Sept. </v>
      </c>
      <c r="K3" s="43" t="str">
        <f>"Okt. "&amp;Startseite!$G$29</f>
        <v>Okt. </v>
      </c>
      <c r="L3" s="113" t="str">
        <f>"Nov. "&amp;Startseite!$G$29</f>
        <v>Nov. </v>
      </c>
      <c r="M3" s="43" t="str">
        <f>"Dez. "&amp;Startseite!$G$29</f>
        <v>Dez. </v>
      </c>
      <c r="N3" s="122" t="s">
        <v>62</v>
      </c>
      <c r="O3" s="44" t="s">
        <v>39</v>
      </c>
    </row>
    <row r="4" spans="1:15" ht="18.75" customHeight="1">
      <c r="A4" s="104" t="s">
        <v>116</v>
      </c>
      <c r="B4" s="227">
        <f>Umsatzvorschau_1!B17</f>
        <v>0</v>
      </c>
      <c r="C4" s="227">
        <f>Umsatzvorschau_1!C17</f>
        <v>0</v>
      </c>
      <c r="D4" s="227">
        <f>Umsatzvorschau_1!D17</f>
        <v>0</v>
      </c>
      <c r="E4" s="227">
        <f>Umsatzvorschau_1!E17</f>
        <v>0</v>
      </c>
      <c r="F4" s="227">
        <f>Umsatzvorschau_1!F17</f>
        <v>0</v>
      </c>
      <c r="G4" s="227">
        <f>Umsatzvorschau_1!G17</f>
        <v>0</v>
      </c>
      <c r="H4" s="227">
        <f>Umsatzvorschau_1!H17</f>
        <v>0</v>
      </c>
      <c r="I4" s="227">
        <f>Umsatzvorschau_1!I17</f>
        <v>0</v>
      </c>
      <c r="J4" s="227">
        <f>Umsatzvorschau_1!J17</f>
        <v>0</v>
      </c>
      <c r="K4" s="227">
        <f>Umsatzvorschau_1!K17</f>
        <v>0</v>
      </c>
      <c r="L4" s="227">
        <f>Umsatzvorschau_1!L17</f>
        <v>0</v>
      </c>
      <c r="M4" s="227">
        <f>Umsatzvorschau_1!M17</f>
        <v>0</v>
      </c>
      <c r="N4" s="123">
        <f>SUM(B4:M4)</f>
        <v>0</v>
      </c>
      <c r="O4" s="50">
        <f>IF($N$4=0,0,N4/$N$4)</f>
        <v>0</v>
      </c>
    </row>
    <row r="5" spans="1:15" ht="18.75" customHeight="1" hidden="1">
      <c r="A5" s="105" t="s">
        <v>83</v>
      </c>
      <c r="B5" s="102"/>
      <c r="C5" s="46"/>
      <c r="D5" s="102"/>
      <c r="E5" s="46"/>
      <c r="F5" s="102"/>
      <c r="G5" s="46"/>
      <c r="H5" s="102"/>
      <c r="I5" s="46"/>
      <c r="J5" s="102"/>
      <c r="K5" s="46"/>
      <c r="L5" s="102"/>
      <c r="M5" s="46"/>
      <c r="N5" s="124">
        <f aca="true" t="shared" si="0" ref="N5:N42">SUM(B5:M5)</f>
        <v>0</v>
      </c>
      <c r="O5" s="51" t="e">
        <f>N5/$N$4</f>
        <v>#DIV/0!</v>
      </c>
    </row>
    <row r="6" spans="1:15" ht="18.75" customHeight="1" hidden="1">
      <c r="A6" s="106" t="s">
        <v>84</v>
      </c>
      <c r="B6" s="114"/>
      <c r="C6" s="45"/>
      <c r="D6" s="114"/>
      <c r="E6" s="45"/>
      <c r="F6" s="114"/>
      <c r="G6" s="45"/>
      <c r="H6" s="114"/>
      <c r="I6" s="45"/>
      <c r="J6" s="114"/>
      <c r="K6" s="45"/>
      <c r="L6" s="114"/>
      <c r="M6" s="45"/>
      <c r="N6" s="114">
        <f t="shared" si="0"/>
        <v>0</v>
      </c>
      <c r="O6" s="52" t="e">
        <f>N6/$N$4</f>
        <v>#DIV/0!</v>
      </c>
    </row>
    <row r="7" spans="1:15" ht="18.75" customHeight="1">
      <c r="A7" s="104" t="s">
        <v>123</v>
      </c>
      <c r="B7" s="155"/>
      <c r="C7" s="156"/>
      <c r="D7" s="155"/>
      <c r="E7" s="156"/>
      <c r="F7" s="155"/>
      <c r="G7" s="156"/>
      <c r="H7" s="155"/>
      <c r="I7" s="156"/>
      <c r="J7" s="155"/>
      <c r="K7" s="156"/>
      <c r="L7" s="155"/>
      <c r="M7" s="156"/>
      <c r="N7" s="124">
        <f t="shared" si="0"/>
        <v>0</v>
      </c>
      <c r="O7" s="51">
        <f aca="true" t="shared" si="1" ref="O7:O31">IF($N$4=0,0,N7/$N$4)</f>
        <v>0</v>
      </c>
    </row>
    <row r="8" spans="1:15" ht="18.75" customHeight="1">
      <c r="A8" s="107" t="s">
        <v>41</v>
      </c>
      <c r="B8" s="204">
        <f>+B4-B7</f>
        <v>0</v>
      </c>
      <c r="C8" s="205">
        <f aca="true" t="shared" si="2" ref="C8:M8">+C4-C7</f>
        <v>0</v>
      </c>
      <c r="D8" s="204">
        <f t="shared" si="2"/>
        <v>0</v>
      </c>
      <c r="E8" s="205">
        <f t="shared" si="2"/>
        <v>0</v>
      </c>
      <c r="F8" s="204">
        <f t="shared" si="2"/>
        <v>0</v>
      </c>
      <c r="G8" s="205">
        <f t="shared" si="2"/>
        <v>0</v>
      </c>
      <c r="H8" s="204">
        <f t="shared" si="2"/>
        <v>0</v>
      </c>
      <c r="I8" s="205">
        <f t="shared" si="2"/>
        <v>0</v>
      </c>
      <c r="J8" s="204">
        <f t="shared" si="2"/>
        <v>0</v>
      </c>
      <c r="K8" s="205">
        <f t="shared" si="2"/>
        <v>0</v>
      </c>
      <c r="L8" s="204">
        <f t="shared" si="2"/>
        <v>0</v>
      </c>
      <c r="M8" s="205">
        <f t="shared" si="2"/>
        <v>0</v>
      </c>
      <c r="N8" s="206">
        <f t="shared" si="0"/>
        <v>0</v>
      </c>
      <c r="O8" s="52">
        <f t="shared" si="1"/>
        <v>0</v>
      </c>
    </row>
    <row r="9" spans="1:15" ht="18.75" customHeight="1">
      <c r="A9" s="84" t="s">
        <v>112</v>
      </c>
      <c r="B9" s="116">
        <f>Kostenplan_1!B4+Kostenplan_1!B5</f>
        <v>0</v>
      </c>
      <c r="C9" s="85">
        <f>Kostenplan_1!C4+Kostenplan_1!C5</f>
        <v>0</v>
      </c>
      <c r="D9" s="116">
        <f>Kostenplan_1!D4+Kostenplan_1!D5</f>
        <v>0</v>
      </c>
      <c r="E9" s="85">
        <f>Kostenplan_1!E4+Kostenplan_1!E5</f>
        <v>0</v>
      </c>
      <c r="F9" s="116">
        <f>Kostenplan_1!F4+Kostenplan_1!F5</f>
        <v>0</v>
      </c>
      <c r="G9" s="85">
        <f>Kostenplan_1!G4+Kostenplan_1!G5</f>
        <v>0</v>
      </c>
      <c r="H9" s="116">
        <f>Kostenplan_1!H4+Kostenplan_1!H5</f>
        <v>0</v>
      </c>
      <c r="I9" s="85">
        <f>Kostenplan_1!I4+Kostenplan_1!I5</f>
        <v>0</v>
      </c>
      <c r="J9" s="116">
        <f>Kostenplan_1!J4+Kostenplan_1!J5</f>
        <v>0</v>
      </c>
      <c r="K9" s="85">
        <f>Kostenplan_1!K4+Kostenplan_1!K5</f>
        <v>0</v>
      </c>
      <c r="L9" s="116">
        <f>Kostenplan_1!L4+Kostenplan_1!L5</f>
        <v>0</v>
      </c>
      <c r="M9" s="85">
        <f>Kostenplan_1!M4+Kostenplan_1!M5</f>
        <v>0</v>
      </c>
      <c r="N9" s="124">
        <f t="shared" si="0"/>
        <v>0</v>
      </c>
      <c r="O9" s="51">
        <f t="shared" si="1"/>
        <v>0</v>
      </c>
    </row>
    <row r="10" spans="1:15" ht="18.75" customHeight="1">
      <c r="A10" s="84" t="s">
        <v>75</v>
      </c>
      <c r="B10" s="117">
        <f>Kostenplan_1!B6</f>
        <v>0</v>
      </c>
      <c r="C10" s="100">
        <f>Kostenplan_1!C6</f>
        <v>0</v>
      </c>
      <c r="D10" s="117">
        <f>Kostenplan_1!D6</f>
        <v>0</v>
      </c>
      <c r="E10" s="100">
        <f>Kostenplan_1!E6</f>
        <v>0</v>
      </c>
      <c r="F10" s="117">
        <f>Kostenplan_1!F6</f>
        <v>0</v>
      </c>
      <c r="G10" s="100">
        <f>Kostenplan_1!G6</f>
        <v>0</v>
      </c>
      <c r="H10" s="117">
        <f>Kostenplan_1!H6</f>
        <v>0</v>
      </c>
      <c r="I10" s="100">
        <f>Kostenplan_1!I6</f>
        <v>0</v>
      </c>
      <c r="J10" s="117">
        <f>Kostenplan_1!J6</f>
        <v>0</v>
      </c>
      <c r="K10" s="100">
        <f>Kostenplan_1!K6</f>
        <v>0</v>
      </c>
      <c r="L10" s="117">
        <f>Kostenplan_1!L6</f>
        <v>0</v>
      </c>
      <c r="M10" s="100">
        <f>Kostenplan_1!M6</f>
        <v>0</v>
      </c>
      <c r="N10" s="125">
        <f t="shared" si="0"/>
        <v>0</v>
      </c>
      <c r="O10" s="53">
        <f t="shared" si="1"/>
        <v>0</v>
      </c>
    </row>
    <row r="11" spans="1:15" ht="18.75" customHeight="1">
      <c r="A11" s="84" t="s">
        <v>30</v>
      </c>
      <c r="B11" s="117">
        <f>Kostenplan_1!B7</f>
        <v>0</v>
      </c>
      <c r="C11" s="86">
        <f>Kostenplan_1!C7</f>
        <v>0</v>
      </c>
      <c r="D11" s="118">
        <f>Kostenplan_1!D7</f>
        <v>0</v>
      </c>
      <c r="E11" s="86">
        <f>Kostenplan_1!E7</f>
        <v>0</v>
      </c>
      <c r="F11" s="118">
        <f>Kostenplan_1!F7</f>
        <v>0</v>
      </c>
      <c r="G11" s="86">
        <f>Kostenplan_1!G7</f>
        <v>0</v>
      </c>
      <c r="H11" s="118">
        <f>Kostenplan_1!H7</f>
        <v>0</v>
      </c>
      <c r="I11" s="86">
        <f>Kostenplan_1!I7</f>
        <v>0</v>
      </c>
      <c r="J11" s="118">
        <f>Kostenplan_1!J7</f>
        <v>0</v>
      </c>
      <c r="K11" s="86">
        <f>Kostenplan_1!K7</f>
        <v>0</v>
      </c>
      <c r="L11" s="118">
        <f>Kostenplan_1!L7</f>
        <v>0</v>
      </c>
      <c r="M11" s="86">
        <f>Kostenplan_1!M7</f>
        <v>0</v>
      </c>
      <c r="N11" s="125">
        <f t="shared" si="0"/>
        <v>0</v>
      </c>
      <c r="O11" s="53">
        <f t="shared" si="1"/>
        <v>0</v>
      </c>
    </row>
    <row r="12" spans="1:15" ht="18.75" customHeight="1">
      <c r="A12" s="84" t="s">
        <v>76</v>
      </c>
      <c r="B12" s="117">
        <f>Kostenplan_1!B8</f>
        <v>0</v>
      </c>
      <c r="C12" s="86">
        <f>Kostenplan_1!C8</f>
        <v>0</v>
      </c>
      <c r="D12" s="118">
        <f>Kostenplan_1!D8</f>
        <v>0</v>
      </c>
      <c r="E12" s="86">
        <f>Kostenplan_1!E8</f>
        <v>0</v>
      </c>
      <c r="F12" s="118">
        <f>Kostenplan_1!F8</f>
        <v>0</v>
      </c>
      <c r="G12" s="86">
        <f>Kostenplan_1!G8</f>
        <v>0</v>
      </c>
      <c r="H12" s="118">
        <f>Kostenplan_1!H8</f>
        <v>0</v>
      </c>
      <c r="I12" s="86">
        <f>Kostenplan_1!I8</f>
        <v>0</v>
      </c>
      <c r="J12" s="118">
        <f>Kostenplan_1!J8</f>
        <v>0</v>
      </c>
      <c r="K12" s="86">
        <f>Kostenplan_1!K8</f>
        <v>0</v>
      </c>
      <c r="L12" s="118">
        <f>Kostenplan_1!L8</f>
        <v>0</v>
      </c>
      <c r="M12" s="86">
        <f>Kostenplan_1!M8</f>
        <v>0</v>
      </c>
      <c r="N12" s="125">
        <f t="shared" si="0"/>
        <v>0</v>
      </c>
      <c r="O12" s="53">
        <f t="shared" si="1"/>
        <v>0</v>
      </c>
    </row>
    <row r="13" spans="1:15" ht="18.75" customHeight="1">
      <c r="A13" s="84" t="s">
        <v>77</v>
      </c>
      <c r="B13" s="117">
        <f>Kostenplan_1!B9</f>
        <v>0</v>
      </c>
      <c r="C13" s="86">
        <f>Kostenplan_1!C9</f>
        <v>0</v>
      </c>
      <c r="D13" s="118">
        <f>Kostenplan_1!D9</f>
        <v>0</v>
      </c>
      <c r="E13" s="86">
        <f>Kostenplan_1!E9</f>
        <v>0</v>
      </c>
      <c r="F13" s="118">
        <f>Kostenplan_1!F9</f>
        <v>0</v>
      </c>
      <c r="G13" s="86">
        <f>Kostenplan_1!G9</f>
        <v>0</v>
      </c>
      <c r="H13" s="118">
        <f>Kostenplan_1!H9</f>
        <v>0</v>
      </c>
      <c r="I13" s="86">
        <f>Kostenplan_1!I9</f>
        <v>0</v>
      </c>
      <c r="J13" s="118">
        <f>Kostenplan_1!J9</f>
        <v>0</v>
      </c>
      <c r="K13" s="86">
        <f>Kostenplan_1!K9</f>
        <v>0</v>
      </c>
      <c r="L13" s="118">
        <f>Kostenplan_1!L9</f>
        <v>0</v>
      </c>
      <c r="M13" s="86">
        <f>Kostenplan_1!M9</f>
        <v>0</v>
      </c>
      <c r="N13" s="125">
        <f t="shared" si="0"/>
        <v>0</v>
      </c>
      <c r="O13" s="53">
        <f t="shared" si="1"/>
        <v>0</v>
      </c>
    </row>
    <row r="14" spans="1:15" ht="18.75" customHeight="1">
      <c r="A14" s="84" t="s">
        <v>33</v>
      </c>
      <c r="B14" s="117">
        <f>Kostenplan_1!B10</f>
        <v>0</v>
      </c>
      <c r="C14" s="86">
        <f>Kostenplan_1!C10</f>
        <v>0</v>
      </c>
      <c r="D14" s="118">
        <f>Kostenplan_1!D10</f>
        <v>0</v>
      </c>
      <c r="E14" s="86">
        <f>Kostenplan_1!E10</f>
        <v>0</v>
      </c>
      <c r="F14" s="118">
        <f>Kostenplan_1!F10</f>
        <v>0</v>
      </c>
      <c r="G14" s="86">
        <f>Kostenplan_1!G10</f>
        <v>0</v>
      </c>
      <c r="H14" s="118">
        <f>Kostenplan_1!H10</f>
        <v>0</v>
      </c>
      <c r="I14" s="86">
        <f>Kostenplan_1!I10</f>
        <v>0</v>
      </c>
      <c r="J14" s="118">
        <f>Kostenplan_1!J10</f>
        <v>0</v>
      </c>
      <c r="K14" s="86">
        <f>Kostenplan_1!K10</f>
        <v>0</v>
      </c>
      <c r="L14" s="118">
        <f>Kostenplan_1!L10</f>
        <v>0</v>
      </c>
      <c r="M14" s="86">
        <f>Kostenplan_1!M10</f>
        <v>0</v>
      </c>
      <c r="N14" s="125">
        <f t="shared" si="0"/>
        <v>0</v>
      </c>
      <c r="O14" s="53">
        <f t="shared" si="1"/>
        <v>0</v>
      </c>
    </row>
    <row r="15" spans="1:15" ht="18.75" customHeight="1">
      <c r="A15" s="84" t="s">
        <v>85</v>
      </c>
      <c r="B15" s="117">
        <f>Kostenplan_1!B11</f>
        <v>0</v>
      </c>
      <c r="C15" s="86">
        <f>Kostenplan_1!C11</f>
        <v>0</v>
      </c>
      <c r="D15" s="118">
        <f>Kostenplan_1!D11</f>
        <v>0</v>
      </c>
      <c r="E15" s="86">
        <f>Kostenplan_1!E11</f>
        <v>0</v>
      </c>
      <c r="F15" s="118">
        <f>Kostenplan_1!F11</f>
        <v>0</v>
      </c>
      <c r="G15" s="86">
        <f>Kostenplan_1!G11</f>
        <v>0</v>
      </c>
      <c r="H15" s="118">
        <f>Kostenplan_1!H11</f>
        <v>0</v>
      </c>
      <c r="I15" s="86">
        <f>Kostenplan_1!I11</f>
        <v>0</v>
      </c>
      <c r="J15" s="118">
        <f>Kostenplan_1!J11</f>
        <v>0</v>
      </c>
      <c r="K15" s="86">
        <f>Kostenplan_1!K11</f>
        <v>0</v>
      </c>
      <c r="L15" s="118">
        <f>Kostenplan_1!L11</f>
        <v>0</v>
      </c>
      <c r="M15" s="86">
        <f>Kostenplan_1!M11</f>
        <v>0</v>
      </c>
      <c r="N15" s="125">
        <f t="shared" si="0"/>
        <v>0</v>
      </c>
      <c r="O15" s="53">
        <f t="shared" si="1"/>
        <v>0</v>
      </c>
    </row>
    <row r="16" spans="1:15" ht="18.75" customHeight="1">
      <c r="A16" s="84" t="s">
        <v>34</v>
      </c>
      <c r="B16" s="117">
        <f>Kostenplan_1!B12</f>
        <v>0</v>
      </c>
      <c r="C16" s="86">
        <f>Kostenplan_1!C12</f>
        <v>0</v>
      </c>
      <c r="D16" s="118">
        <f>Kostenplan_1!D12</f>
        <v>0</v>
      </c>
      <c r="E16" s="86">
        <f>Kostenplan_1!E12</f>
        <v>0</v>
      </c>
      <c r="F16" s="118">
        <f>Kostenplan_1!F12</f>
        <v>0</v>
      </c>
      <c r="G16" s="86">
        <f>Kostenplan_1!G12</f>
        <v>0</v>
      </c>
      <c r="H16" s="118">
        <f>Kostenplan_1!H12</f>
        <v>0</v>
      </c>
      <c r="I16" s="86">
        <f>Kostenplan_1!I12</f>
        <v>0</v>
      </c>
      <c r="J16" s="118">
        <f>Kostenplan_1!J12</f>
        <v>0</v>
      </c>
      <c r="K16" s="86">
        <f>Kostenplan_1!K12</f>
        <v>0</v>
      </c>
      <c r="L16" s="118">
        <f>Kostenplan_1!L12</f>
        <v>0</v>
      </c>
      <c r="M16" s="86">
        <f>Kostenplan_1!M12</f>
        <v>0</v>
      </c>
      <c r="N16" s="125">
        <f t="shared" si="0"/>
        <v>0</v>
      </c>
      <c r="O16" s="53">
        <f t="shared" si="1"/>
        <v>0</v>
      </c>
    </row>
    <row r="17" spans="1:15" ht="18.75" customHeight="1">
      <c r="A17" s="84" t="s">
        <v>78</v>
      </c>
      <c r="B17" s="117">
        <f>Kostenplan_1!B13</f>
        <v>0</v>
      </c>
      <c r="C17" s="86">
        <f>Kostenplan_1!C13</f>
        <v>0</v>
      </c>
      <c r="D17" s="118">
        <f>Kostenplan_1!D13</f>
        <v>0</v>
      </c>
      <c r="E17" s="86">
        <f>Kostenplan_1!E13</f>
        <v>0</v>
      </c>
      <c r="F17" s="118">
        <f>Kostenplan_1!F13</f>
        <v>0</v>
      </c>
      <c r="G17" s="86">
        <f>Kostenplan_1!G13</f>
        <v>0</v>
      </c>
      <c r="H17" s="118">
        <f>Kostenplan_1!H13</f>
        <v>0</v>
      </c>
      <c r="I17" s="86">
        <f>Kostenplan_1!I13</f>
        <v>0</v>
      </c>
      <c r="J17" s="118">
        <f>Kostenplan_1!J13</f>
        <v>0</v>
      </c>
      <c r="K17" s="86">
        <f>Kostenplan_1!K13</f>
        <v>0</v>
      </c>
      <c r="L17" s="118">
        <f>Kostenplan_1!L13</f>
        <v>0</v>
      </c>
      <c r="M17" s="86">
        <f>Kostenplan_1!M13</f>
        <v>0</v>
      </c>
      <c r="N17" s="125">
        <f t="shared" si="0"/>
        <v>0</v>
      </c>
      <c r="O17" s="53">
        <f t="shared" si="1"/>
        <v>0</v>
      </c>
    </row>
    <row r="18" spans="1:15" ht="18.75" customHeight="1">
      <c r="A18" s="84" t="s">
        <v>108</v>
      </c>
      <c r="B18" s="117">
        <f>Kostenplan_1!B14</f>
        <v>0</v>
      </c>
      <c r="C18" s="86">
        <f>Kostenplan_1!C14</f>
        <v>0</v>
      </c>
      <c r="D18" s="118">
        <f>Kostenplan_1!D14</f>
        <v>0</v>
      </c>
      <c r="E18" s="86">
        <f>Kostenplan_1!E14</f>
        <v>0</v>
      </c>
      <c r="F18" s="118">
        <f>Kostenplan_1!F14</f>
        <v>0</v>
      </c>
      <c r="G18" s="86">
        <f>Kostenplan_1!G14</f>
        <v>0</v>
      </c>
      <c r="H18" s="118">
        <f>Kostenplan_1!H14</f>
        <v>0</v>
      </c>
      <c r="I18" s="86">
        <f>Kostenplan_1!I14</f>
        <v>0</v>
      </c>
      <c r="J18" s="118">
        <f>Kostenplan_1!J14</f>
        <v>0</v>
      </c>
      <c r="K18" s="86">
        <f>Kostenplan_1!K14</f>
        <v>0</v>
      </c>
      <c r="L18" s="118">
        <f>Kostenplan_1!L14</f>
        <v>0</v>
      </c>
      <c r="M18" s="86">
        <f>Kostenplan_1!M14</f>
        <v>0</v>
      </c>
      <c r="N18" s="125">
        <f t="shared" si="0"/>
        <v>0</v>
      </c>
      <c r="O18" s="53">
        <f t="shared" si="1"/>
        <v>0</v>
      </c>
    </row>
    <row r="19" spans="1:15" ht="18.75" customHeight="1">
      <c r="A19" s="84">
        <f>Kostenplan_1!A15</f>
        <v>0</v>
      </c>
      <c r="B19" s="117">
        <f>Kostenplan_1!B15</f>
        <v>0</v>
      </c>
      <c r="C19" s="86">
        <f>Kostenplan_1!C15</f>
        <v>0</v>
      </c>
      <c r="D19" s="118">
        <f>Kostenplan_1!D15</f>
        <v>0</v>
      </c>
      <c r="E19" s="86">
        <f>Kostenplan_1!E15</f>
        <v>0</v>
      </c>
      <c r="F19" s="118">
        <f>Kostenplan_1!F15</f>
        <v>0</v>
      </c>
      <c r="G19" s="86">
        <f>Kostenplan_1!G15</f>
        <v>0</v>
      </c>
      <c r="H19" s="118">
        <f>Kostenplan_1!H15</f>
        <v>0</v>
      </c>
      <c r="I19" s="86">
        <f>Kostenplan_1!I15</f>
        <v>0</v>
      </c>
      <c r="J19" s="118">
        <f>Kostenplan_1!J15</f>
        <v>0</v>
      </c>
      <c r="K19" s="86">
        <f>Kostenplan_1!K15</f>
        <v>0</v>
      </c>
      <c r="L19" s="118">
        <f>Kostenplan_1!L15</f>
        <v>0</v>
      </c>
      <c r="M19" s="86">
        <f>Kostenplan_1!M15</f>
        <v>0</v>
      </c>
      <c r="N19" s="125">
        <f t="shared" si="0"/>
        <v>0</v>
      </c>
      <c r="O19" s="53">
        <f t="shared" si="1"/>
        <v>0</v>
      </c>
    </row>
    <row r="20" spans="1:15" ht="18.75" customHeight="1">
      <c r="A20" s="84">
        <f>Kostenplan_1!A16</f>
        <v>0</v>
      </c>
      <c r="B20" s="118">
        <f>Kostenplan_1!B16</f>
        <v>0</v>
      </c>
      <c r="C20" s="86">
        <f>Kostenplan_1!C16</f>
        <v>0</v>
      </c>
      <c r="D20" s="118">
        <f>Kostenplan_1!D16</f>
        <v>0</v>
      </c>
      <c r="E20" s="86">
        <f>Kostenplan_1!E16</f>
        <v>0</v>
      </c>
      <c r="F20" s="118">
        <f>Kostenplan_1!F16</f>
        <v>0</v>
      </c>
      <c r="G20" s="86">
        <f>Kostenplan_1!G16</f>
        <v>0</v>
      </c>
      <c r="H20" s="118">
        <f>Kostenplan_1!H16</f>
        <v>0</v>
      </c>
      <c r="I20" s="86">
        <f>Kostenplan_1!I16</f>
        <v>0</v>
      </c>
      <c r="J20" s="118">
        <f>Kostenplan_1!J16</f>
        <v>0</v>
      </c>
      <c r="K20" s="86">
        <f>Kostenplan_1!K16</f>
        <v>0</v>
      </c>
      <c r="L20" s="118">
        <f>Kostenplan_1!L16</f>
        <v>0</v>
      </c>
      <c r="M20" s="86">
        <f>Kostenplan_1!M16</f>
        <v>0</v>
      </c>
      <c r="N20" s="125">
        <f t="shared" si="0"/>
        <v>0</v>
      </c>
      <c r="O20" s="53">
        <f t="shared" si="1"/>
        <v>0</v>
      </c>
    </row>
    <row r="21" spans="1:15" ht="18.75" customHeight="1">
      <c r="A21" s="106" t="s">
        <v>114</v>
      </c>
      <c r="B21" s="114">
        <f>SUM(B9:B20)</f>
        <v>0</v>
      </c>
      <c r="C21" s="45">
        <f aca="true" t="shared" si="3" ref="C21:M21">SUM(C9:C20)</f>
        <v>0</v>
      </c>
      <c r="D21" s="114">
        <f t="shared" si="3"/>
        <v>0</v>
      </c>
      <c r="E21" s="45">
        <f t="shared" si="3"/>
        <v>0</v>
      </c>
      <c r="F21" s="114">
        <f t="shared" si="3"/>
        <v>0</v>
      </c>
      <c r="G21" s="45">
        <f t="shared" si="3"/>
        <v>0</v>
      </c>
      <c r="H21" s="114">
        <f t="shared" si="3"/>
        <v>0</v>
      </c>
      <c r="I21" s="45">
        <f t="shared" si="3"/>
        <v>0</v>
      </c>
      <c r="J21" s="114">
        <f t="shared" si="3"/>
        <v>0</v>
      </c>
      <c r="K21" s="45">
        <f t="shared" si="3"/>
        <v>0</v>
      </c>
      <c r="L21" s="114">
        <f t="shared" si="3"/>
        <v>0</v>
      </c>
      <c r="M21" s="45">
        <f t="shared" si="3"/>
        <v>0</v>
      </c>
      <c r="N21" s="114">
        <f t="shared" si="0"/>
        <v>0</v>
      </c>
      <c r="O21" s="52">
        <f t="shared" si="1"/>
        <v>0</v>
      </c>
    </row>
    <row r="22" spans="1:15" ht="18.75" customHeight="1" hidden="1">
      <c r="A22" s="104" t="s">
        <v>113</v>
      </c>
      <c r="B22" s="102"/>
      <c r="C22" s="46"/>
      <c r="D22" s="102"/>
      <c r="E22" s="46"/>
      <c r="F22" s="102"/>
      <c r="G22" s="46"/>
      <c r="H22" s="102"/>
      <c r="I22" s="46"/>
      <c r="J22" s="102"/>
      <c r="K22" s="46"/>
      <c r="L22" s="102"/>
      <c r="M22" s="46"/>
      <c r="N22" s="124">
        <f t="shared" si="0"/>
        <v>0</v>
      </c>
      <c r="O22" s="51">
        <f t="shared" si="1"/>
        <v>0</v>
      </c>
    </row>
    <row r="23" spans="1:15" ht="18.75" customHeight="1">
      <c r="A23" s="106" t="s">
        <v>42</v>
      </c>
      <c r="B23" s="206">
        <f>+B8-B21</f>
        <v>0</v>
      </c>
      <c r="C23" s="207">
        <f aca="true" t="shared" si="4" ref="C23:M23">+C8-C21</f>
        <v>0</v>
      </c>
      <c r="D23" s="206">
        <f t="shared" si="4"/>
        <v>0</v>
      </c>
      <c r="E23" s="207">
        <f t="shared" si="4"/>
        <v>0</v>
      </c>
      <c r="F23" s="206">
        <f t="shared" si="4"/>
        <v>0</v>
      </c>
      <c r="G23" s="207">
        <f t="shared" si="4"/>
        <v>0</v>
      </c>
      <c r="H23" s="206">
        <f t="shared" si="4"/>
        <v>0</v>
      </c>
      <c r="I23" s="207">
        <f t="shared" si="4"/>
        <v>0</v>
      </c>
      <c r="J23" s="206">
        <f t="shared" si="4"/>
        <v>0</v>
      </c>
      <c r="K23" s="207">
        <f t="shared" si="4"/>
        <v>0</v>
      </c>
      <c r="L23" s="206">
        <f t="shared" si="4"/>
        <v>0</v>
      </c>
      <c r="M23" s="207">
        <f t="shared" si="4"/>
        <v>0</v>
      </c>
      <c r="N23" s="206">
        <f t="shared" si="0"/>
        <v>0</v>
      </c>
      <c r="O23" s="52">
        <f t="shared" si="1"/>
        <v>0</v>
      </c>
    </row>
    <row r="24" spans="1:15" ht="18.75" customHeight="1">
      <c r="A24" s="60" t="s">
        <v>43</v>
      </c>
      <c r="B24" s="152"/>
      <c r="C24" s="153"/>
      <c r="D24" s="152"/>
      <c r="E24" s="153"/>
      <c r="F24" s="152"/>
      <c r="G24" s="153"/>
      <c r="H24" s="152"/>
      <c r="I24" s="153"/>
      <c r="J24" s="152"/>
      <c r="K24" s="153"/>
      <c r="L24" s="152"/>
      <c r="M24" s="153"/>
      <c r="N24" s="126">
        <f t="shared" si="0"/>
        <v>0</v>
      </c>
      <c r="O24" s="54">
        <f t="shared" si="1"/>
        <v>0</v>
      </c>
    </row>
    <row r="25" spans="1:15" ht="18.75" customHeight="1">
      <c r="A25" s="60" t="s">
        <v>44</v>
      </c>
      <c r="B25" s="152"/>
      <c r="C25" s="153"/>
      <c r="D25" s="152"/>
      <c r="E25" s="153"/>
      <c r="F25" s="152"/>
      <c r="G25" s="153"/>
      <c r="H25" s="152"/>
      <c r="I25" s="153"/>
      <c r="J25" s="152"/>
      <c r="K25" s="153"/>
      <c r="L25" s="152"/>
      <c r="M25" s="153"/>
      <c r="N25" s="126">
        <f t="shared" si="0"/>
        <v>0</v>
      </c>
      <c r="O25" s="54">
        <f t="shared" si="1"/>
        <v>0</v>
      </c>
    </row>
    <row r="26" spans="1:15" ht="18.75" customHeight="1">
      <c r="A26" s="60" t="s">
        <v>72</v>
      </c>
      <c r="B26" s="152"/>
      <c r="C26" s="153"/>
      <c r="D26" s="152"/>
      <c r="E26" s="153"/>
      <c r="F26" s="152"/>
      <c r="G26" s="153"/>
      <c r="H26" s="152"/>
      <c r="I26" s="153"/>
      <c r="J26" s="152"/>
      <c r="K26" s="153"/>
      <c r="L26" s="152"/>
      <c r="M26" s="153"/>
      <c r="N26" s="126">
        <f t="shared" si="0"/>
        <v>0</v>
      </c>
      <c r="O26" s="54">
        <f t="shared" si="1"/>
        <v>0</v>
      </c>
    </row>
    <row r="27" spans="1:15" ht="18.75" customHeight="1">
      <c r="A27" s="60" t="s">
        <v>71</v>
      </c>
      <c r="B27" s="152"/>
      <c r="C27" s="153"/>
      <c r="D27" s="152"/>
      <c r="E27" s="153"/>
      <c r="F27" s="152"/>
      <c r="G27" s="153"/>
      <c r="H27" s="152"/>
      <c r="I27" s="153"/>
      <c r="J27" s="152"/>
      <c r="K27" s="153"/>
      <c r="L27" s="152"/>
      <c r="M27" s="153"/>
      <c r="N27" s="126">
        <f t="shared" si="0"/>
        <v>0</v>
      </c>
      <c r="O27" s="54">
        <f t="shared" si="1"/>
        <v>0</v>
      </c>
    </row>
    <row r="28" spans="1:15" ht="18.75" customHeight="1">
      <c r="A28" s="105" t="s">
        <v>115</v>
      </c>
      <c r="B28" s="152"/>
      <c r="C28" s="153"/>
      <c r="D28" s="152"/>
      <c r="E28" s="153"/>
      <c r="F28" s="152"/>
      <c r="G28" s="153"/>
      <c r="H28" s="152"/>
      <c r="I28" s="153"/>
      <c r="J28" s="152"/>
      <c r="K28" s="153"/>
      <c r="L28" s="152"/>
      <c r="M28" s="153"/>
      <c r="N28" s="126">
        <f t="shared" si="0"/>
        <v>0</v>
      </c>
      <c r="O28" s="54">
        <f t="shared" si="1"/>
        <v>0</v>
      </c>
    </row>
    <row r="29" spans="1:15" ht="18.75" customHeight="1">
      <c r="A29" s="106" t="s">
        <v>45</v>
      </c>
      <c r="B29" s="114">
        <f aca="true" t="shared" si="5" ref="B29:M29">SUM(B24:B28)</f>
        <v>0</v>
      </c>
      <c r="C29" s="45">
        <f t="shared" si="5"/>
        <v>0</v>
      </c>
      <c r="D29" s="114">
        <f t="shared" si="5"/>
        <v>0</v>
      </c>
      <c r="E29" s="45">
        <f t="shared" si="5"/>
        <v>0</v>
      </c>
      <c r="F29" s="114">
        <f t="shared" si="5"/>
        <v>0</v>
      </c>
      <c r="G29" s="45">
        <f t="shared" si="5"/>
        <v>0</v>
      </c>
      <c r="H29" s="114">
        <f t="shared" si="5"/>
        <v>0</v>
      </c>
      <c r="I29" s="45">
        <f t="shared" si="5"/>
        <v>0</v>
      </c>
      <c r="J29" s="114">
        <f t="shared" si="5"/>
        <v>0</v>
      </c>
      <c r="K29" s="45">
        <f t="shared" si="5"/>
        <v>0</v>
      </c>
      <c r="L29" s="114">
        <f t="shared" si="5"/>
        <v>0</v>
      </c>
      <c r="M29" s="45">
        <f t="shared" si="5"/>
        <v>0</v>
      </c>
      <c r="N29" s="114">
        <f t="shared" si="0"/>
        <v>0</v>
      </c>
      <c r="O29" s="52">
        <f t="shared" si="1"/>
        <v>0</v>
      </c>
    </row>
    <row r="30" spans="1:15" ht="18.75" customHeight="1">
      <c r="A30" s="106" t="s">
        <v>46</v>
      </c>
      <c r="B30" s="114">
        <f aca="true" t="shared" si="6" ref="B30:M30">+B7+B29+B21</f>
        <v>0</v>
      </c>
      <c r="C30" s="45">
        <f t="shared" si="6"/>
        <v>0</v>
      </c>
      <c r="D30" s="114">
        <f t="shared" si="6"/>
        <v>0</v>
      </c>
      <c r="E30" s="45">
        <f t="shared" si="6"/>
        <v>0</v>
      </c>
      <c r="F30" s="114">
        <f t="shared" si="6"/>
        <v>0</v>
      </c>
      <c r="G30" s="45">
        <f t="shared" si="6"/>
        <v>0</v>
      </c>
      <c r="H30" s="114">
        <f t="shared" si="6"/>
        <v>0</v>
      </c>
      <c r="I30" s="45">
        <f t="shared" si="6"/>
        <v>0</v>
      </c>
      <c r="J30" s="114">
        <f t="shared" si="6"/>
        <v>0</v>
      </c>
      <c r="K30" s="45">
        <f t="shared" si="6"/>
        <v>0</v>
      </c>
      <c r="L30" s="114">
        <f t="shared" si="6"/>
        <v>0</v>
      </c>
      <c r="M30" s="45">
        <f t="shared" si="6"/>
        <v>0</v>
      </c>
      <c r="N30" s="114">
        <f t="shared" si="0"/>
        <v>0</v>
      </c>
      <c r="O30" s="52">
        <f t="shared" si="1"/>
        <v>0</v>
      </c>
    </row>
    <row r="31" spans="1:15" ht="18.75" customHeight="1">
      <c r="A31" s="108" t="s">
        <v>47</v>
      </c>
      <c r="B31" s="208">
        <f>+B23-B29</f>
        <v>0</v>
      </c>
      <c r="C31" s="209">
        <f aca="true" t="shared" si="7" ref="C31:N31">+C23-C29</f>
        <v>0</v>
      </c>
      <c r="D31" s="208">
        <f t="shared" si="7"/>
        <v>0</v>
      </c>
      <c r="E31" s="209">
        <f t="shared" si="7"/>
        <v>0</v>
      </c>
      <c r="F31" s="208">
        <f t="shared" si="7"/>
        <v>0</v>
      </c>
      <c r="G31" s="209">
        <f t="shared" si="7"/>
        <v>0</v>
      </c>
      <c r="H31" s="208">
        <f t="shared" si="7"/>
        <v>0</v>
      </c>
      <c r="I31" s="209">
        <f t="shared" si="7"/>
        <v>0</v>
      </c>
      <c r="J31" s="208">
        <f t="shared" si="7"/>
        <v>0</v>
      </c>
      <c r="K31" s="209">
        <f t="shared" si="7"/>
        <v>0</v>
      </c>
      <c r="L31" s="208">
        <f t="shared" si="7"/>
        <v>0</v>
      </c>
      <c r="M31" s="209">
        <f t="shared" si="7"/>
        <v>0</v>
      </c>
      <c r="N31" s="209">
        <f t="shared" si="7"/>
        <v>0</v>
      </c>
      <c r="O31" s="101">
        <f t="shared" si="1"/>
        <v>0</v>
      </c>
    </row>
    <row r="32" spans="1:15" ht="18.75" customHeight="1">
      <c r="A32" s="107" t="s">
        <v>48</v>
      </c>
      <c r="B32" s="127"/>
      <c r="C32" s="128"/>
      <c r="D32" s="127"/>
      <c r="E32" s="128"/>
      <c r="F32" s="127"/>
      <c r="G32" s="128"/>
      <c r="H32" s="127"/>
      <c r="I32" s="128"/>
      <c r="J32" s="127"/>
      <c r="K32" s="128"/>
      <c r="L32" s="127"/>
      <c r="M32" s="65"/>
      <c r="N32" s="65"/>
      <c r="O32" s="139"/>
    </row>
    <row r="33" spans="1:15" ht="18.75" customHeight="1">
      <c r="A33" s="109" t="s">
        <v>49</v>
      </c>
      <c r="B33" s="158">
        <f>B24</f>
        <v>0</v>
      </c>
      <c r="C33" s="185">
        <f aca="true" t="shared" si="8" ref="C33:M33">C24</f>
        <v>0</v>
      </c>
      <c r="D33" s="185">
        <f t="shared" si="8"/>
        <v>0</v>
      </c>
      <c r="E33" s="185">
        <f t="shared" si="8"/>
        <v>0</v>
      </c>
      <c r="F33" s="185">
        <f t="shared" si="8"/>
        <v>0</v>
      </c>
      <c r="G33" s="185">
        <f t="shared" si="8"/>
        <v>0</v>
      </c>
      <c r="H33" s="185">
        <f t="shared" si="8"/>
        <v>0</v>
      </c>
      <c r="I33" s="185">
        <f t="shared" si="8"/>
        <v>0</v>
      </c>
      <c r="J33" s="185">
        <f t="shared" si="8"/>
        <v>0</v>
      </c>
      <c r="K33" s="185">
        <f t="shared" si="8"/>
        <v>0</v>
      </c>
      <c r="L33" s="185">
        <f t="shared" si="8"/>
        <v>0</v>
      </c>
      <c r="M33" s="158">
        <f t="shared" si="8"/>
        <v>0</v>
      </c>
      <c r="N33" s="48">
        <f t="shared" si="0"/>
        <v>0</v>
      </c>
      <c r="O33" s="138"/>
    </row>
    <row r="34" spans="1:15" ht="18.75" customHeight="1">
      <c r="A34" s="61" t="s">
        <v>50</v>
      </c>
      <c r="B34" s="152"/>
      <c r="C34" s="151"/>
      <c r="D34" s="150"/>
      <c r="E34" s="151"/>
      <c r="F34" s="150"/>
      <c r="G34" s="151"/>
      <c r="H34" s="150"/>
      <c r="I34" s="151"/>
      <c r="J34" s="150"/>
      <c r="K34" s="151"/>
      <c r="L34" s="150"/>
      <c r="M34" s="154"/>
      <c r="N34" s="49">
        <f t="shared" si="0"/>
        <v>0</v>
      </c>
      <c r="O34" s="138"/>
    </row>
    <row r="35" spans="1:15" ht="18.75" customHeight="1">
      <c r="A35" s="61" t="s">
        <v>51</v>
      </c>
      <c r="B35" s="152"/>
      <c r="C35" s="153"/>
      <c r="D35" s="152"/>
      <c r="E35" s="153"/>
      <c r="F35" s="152"/>
      <c r="G35" s="153"/>
      <c r="H35" s="152"/>
      <c r="I35" s="153"/>
      <c r="J35" s="152"/>
      <c r="K35" s="153"/>
      <c r="L35" s="152"/>
      <c r="M35" s="154"/>
      <c r="N35" s="49">
        <f t="shared" si="0"/>
        <v>0</v>
      </c>
      <c r="O35" s="138"/>
    </row>
    <row r="36" spans="1:15" ht="18.75" customHeight="1">
      <c r="A36" s="61" t="s">
        <v>52</v>
      </c>
      <c r="B36" s="152"/>
      <c r="C36" s="153"/>
      <c r="D36" s="152"/>
      <c r="E36" s="153"/>
      <c r="F36" s="152"/>
      <c r="G36" s="153"/>
      <c r="H36" s="152"/>
      <c r="I36" s="153"/>
      <c r="J36" s="152"/>
      <c r="K36" s="153"/>
      <c r="L36" s="152"/>
      <c r="M36" s="154"/>
      <c r="N36" s="49">
        <f t="shared" si="0"/>
        <v>0</v>
      </c>
      <c r="O36" s="138"/>
    </row>
    <row r="37" spans="1:15" ht="18.75" customHeight="1">
      <c r="A37" s="61" t="s">
        <v>53</v>
      </c>
      <c r="B37" s="152"/>
      <c r="C37" s="153"/>
      <c r="D37" s="152"/>
      <c r="E37" s="153"/>
      <c r="F37" s="152"/>
      <c r="G37" s="153"/>
      <c r="H37" s="152"/>
      <c r="I37" s="153"/>
      <c r="J37" s="152"/>
      <c r="K37" s="153"/>
      <c r="L37" s="152"/>
      <c r="M37" s="154"/>
      <c r="N37" s="49">
        <f t="shared" si="0"/>
        <v>0</v>
      </c>
      <c r="O37" s="138"/>
    </row>
    <row r="38" spans="1:15" ht="18.75" customHeight="1">
      <c r="A38" s="61" t="s">
        <v>54</v>
      </c>
      <c r="B38" s="152"/>
      <c r="C38" s="153"/>
      <c r="D38" s="152"/>
      <c r="E38" s="153"/>
      <c r="F38" s="152"/>
      <c r="G38" s="153"/>
      <c r="H38" s="152"/>
      <c r="I38" s="153"/>
      <c r="J38" s="152"/>
      <c r="K38" s="153"/>
      <c r="L38" s="152"/>
      <c r="M38" s="154"/>
      <c r="N38" s="49">
        <f t="shared" si="0"/>
        <v>0</v>
      </c>
      <c r="O38" s="138"/>
    </row>
    <row r="39" spans="1:15" ht="18.75" customHeight="1">
      <c r="A39" s="61" t="s">
        <v>55</v>
      </c>
      <c r="B39" s="152"/>
      <c r="C39" s="153"/>
      <c r="D39" s="152"/>
      <c r="E39" s="153"/>
      <c r="F39" s="152"/>
      <c r="G39" s="153"/>
      <c r="H39" s="152"/>
      <c r="I39" s="153"/>
      <c r="J39" s="152"/>
      <c r="K39" s="153"/>
      <c r="L39" s="152"/>
      <c r="M39" s="154"/>
      <c r="N39" s="49">
        <f t="shared" si="0"/>
        <v>0</v>
      </c>
      <c r="O39" s="138"/>
    </row>
    <row r="40" spans="1:15" ht="18.75" customHeight="1">
      <c r="A40" s="61" t="s">
        <v>61</v>
      </c>
      <c r="B40" s="152"/>
      <c r="C40" s="153"/>
      <c r="D40" s="152"/>
      <c r="E40" s="153"/>
      <c r="F40" s="152"/>
      <c r="G40" s="153"/>
      <c r="H40" s="152"/>
      <c r="I40" s="153"/>
      <c r="J40" s="152"/>
      <c r="K40" s="153"/>
      <c r="L40" s="152"/>
      <c r="M40" s="154"/>
      <c r="N40" s="49">
        <f t="shared" si="0"/>
        <v>0</v>
      </c>
      <c r="O40" s="138"/>
    </row>
    <row r="41" spans="1:15" ht="18.75" customHeight="1">
      <c r="A41" s="61" t="s">
        <v>74</v>
      </c>
      <c r="B41" s="152"/>
      <c r="C41" s="153"/>
      <c r="D41" s="152"/>
      <c r="E41" s="153"/>
      <c r="F41" s="152"/>
      <c r="G41" s="153"/>
      <c r="H41" s="152"/>
      <c r="I41" s="153"/>
      <c r="J41" s="152"/>
      <c r="K41" s="153"/>
      <c r="L41" s="152"/>
      <c r="M41" s="154"/>
      <c r="N41" s="49">
        <f t="shared" si="0"/>
        <v>0</v>
      </c>
      <c r="O41" s="138"/>
    </row>
    <row r="42" spans="1:15" ht="18.75" customHeight="1">
      <c r="A42" s="110" t="s">
        <v>56</v>
      </c>
      <c r="B42" s="155"/>
      <c r="C42" s="156"/>
      <c r="D42" s="155"/>
      <c r="E42" s="156"/>
      <c r="F42" s="155"/>
      <c r="G42" s="156"/>
      <c r="H42" s="155"/>
      <c r="I42" s="156"/>
      <c r="J42" s="155"/>
      <c r="K42" s="156"/>
      <c r="L42" s="155"/>
      <c r="M42" s="157"/>
      <c r="N42" s="47">
        <f t="shared" si="0"/>
        <v>0</v>
      </c>
      <c r="O42" s="138"/>
    </row>
    <row r="43" spans="1:15" ht="18.75" customHeight="1">
      <c r="A43" s="111" t="s">
        <v>57</v>
      </c>
      <c r="B43" s="207">
        <f>+B23-SUM(B24:B28)+SUM(B33:B36)-SUM(B37:B42)</f>
        <v>0</v>
      </c>
      <c r="C43" s="207">
        <f aca="true" t="shared" si="9" ref="C43:N43">+C23-SUM(C24:C28)+SUM(C33:C36)-SUM(C37:C42)</f>
        <v>0</v>
      </c>
      <c r="D43" s="207">
        <f t="shared" si="9"/>
        <v>0</v>
      </c>
      <c r="E43" s="207">
        <f t="shared" si="9"/>
        <v>0</v>
      </c>
      <c r="F43" s="207">
        <f t="shared" si="9"/>
        <v>0</v>
      </c>
      <c r="G43" s="207">
        <f t="shared" si="9"/>
        <v>0</v>
      </c>
      <c r="H43" s="207">
        <f t="shared" si="9"/>
        <v>0</v>
      </c>
      <c r="I43" s="207">
        <f t="shared" si="9"/>
        <v>0</v>
      </c>
      <c r="J43" s="207">
        <f t="shared" si="9"/>
        <v>0</v>
      </c>
      <c r="K43" s="207">
        <f t="shared" si="9"/>
        <v>0</v>
      </c>
      <c r="L43" s="207">
        <f t="shared" si="9"/>
        <v>0</v>
      </c>
      <c r="M43" s="207">
        <f t="shared" si="9"/>
        <v>0</v>
      </c>
      <c r="N43" s="207">
        <f t="shared" si="9"/>
        <v>0</v>
      </c>
      <c r="O43" s="135"/>
    </row>
    <row r="44" spans="1:15" ht="18.75" customHeight="1" hidden="1">
      <c r="A44" s="148" t="s">
        <v>117</v>
      </c>
      <c r="B44" s="129">
        <f>B4*0.19</f>
        <v>0</v>
      </c>
      <c r="C44" s="130">
        <f aca="true" t="shared" si="10" ref="C44:M44">C4*0.19</f>
        <v>0</v>
      </c>
      <c r="D44" s="129">
        <f t="shared" si="10"/>
        <v>0</v>
      </c>
      <c r="E44" s="130">
        <f t="shared" si="10"/>
        <v>0</v>
      </c>
      <c r="F44" s="129">
        <f t="shared" si="10"/>
        <v>0</v>
      </c>
      <c r="G44" s="130">
        <f t="shared" si="10"/>
        <v>0</v>
      </c>
      <c r="H44" s="129">
        <f t="shared" si="10"/>
        <v>0</v>
      </c>
      <c r="I44" s="130">
        <f t="shared" si="10"/>
        <v>0</v>
      </c>
      <c r="J44" s="129">
        <f t="shared" si="10"/>
        <v>0</v>
      </c>
      <c r="K44" s="130">
        <f t="shared" si="10"/>
        <v>0</v>
      </c>
      <c r="L44" s="129">
        <f t="shared" si="10"/>
        <v>0</v>
      </c>
      <c r="M44" s="132">
        <f t="shared" si="10"/>
        <v>0</v>
      </c>
      <c r="N44" s="133"/>
      <c r="O44" s="135"/>
    </row>
    <row r="45" spans="1:15" ht="18.75" customHeight="1" hidden="1">
      <c r="A45" s="148" t="s">
        <v>118</v>
      </c>
      <c r="B45" s="129">
        <f>(B21-B9-B15)*0.19</f>
        <v>0</v>
      </c>
      <c r="C45" s="130">
        <f aca="true" t="shared" si="11" ref="C45:M45">(C21-C9-C15)*0.19</f>
        <v>0</v>
      </c>
      <c r="D45" s="129">
        <f t="shared" si="11"/>
        <v>0</v>
      </c>
      <c r="E45" s="130">
        <f t="shared" si="11"/>
        <v>0</v>
      </c>
      <c r="F45" s="129">
        <f t="shared" si="11"/>
        <v>0</v>
      </c>
      <c r="G45" s="130">
        <f t="shared" si="11"/>
        <v>0</v>
      </c>
      <c r="H45" s="129">
        <f t="shared" si="11"/>
        <v>0</v>
      </c>
      <c r="I45" s="130">
        <f t="shared" si="11"/>
        <v>0</v>
      </c>
      <c r="J45" s="129">
        <f t="shared" si="11"/>
        <v>0</v>
      </c>
      <c r="K45" s="130">
        <f t="shared" si="11"/>
        <v>0</v>
      </c>
      <c r="L45" s="129">
        <f t="shared" si="11"/>
        <v>0</v>
      </c>
      <c r="M45" s="132">
        <f t="shared" si="11"/>
        <v>0</v>
      </c>
      <c r="N45" s="134"/>
      <c r="O45" s="135"/>
    </row>
    <row r="46" spans="1:15" ht="18.75" customHeight="1" hidden="1">
      <c r="A46" s="148" t="s">
        <v>119</v>
      </c>
      <c r="B46" s="129"/>
      <c r="C46" s="130">
        <f>+B44-B45</f>
        <v>0</v>
      </c>
      <c r="D46" s="130">
        <f aca="true" t="shared" si="12" ref="D46:M46">+C44-C45</f>
        <v>0</v>
      </c>
      <c r="E46" s="130">
        <f t="shared" si="12"/>
        <v>0</v>
      </c>
      <c r="F46" s="130">
        <f t="shared" si="12"/>
        <v>0</v>
      </c>
      <c r="G46" s="130">
        <f t="shared" si="12"/>
        <v>0</v>
      </c>
      <c r="H46" s="130">
        <f t="shared" si="12"/>
        <v>0</v>
      </c>
      <c r="I46" s="130">
        <f t="shared" si="12"/>
        <v>0</v>
      </c>
      <c r="J46" s="130">
        <f t="shared" si="12"/>
        <v>0</v>
      </c>
      <c r="K46" s="130">
        <f t="shared" si="12"/>
        <v>0</v>
      </c>
      <c r="L46" s="130">
        <f t="shared" si="12"/>
        <v>0</v>
      </c>
      <c r="M46" s="132">
        <f t="shared" si="12"/>
        <v>0</v>
      </c>
      <c r="N46" s="134"/>
      <c r="O46" s="135"/>
    </row>
    <row r="47" spans="1:15" ht="18.75" customHeight="1">
      <c r="A47" s="131" t="s">
        <v>120</v>
      </c>
      <c r="B47" s="149">
        <f>+Mandantendaten!G30</f>
        <v>0</v>
      </c>
      <c r="C47" s="130"/>
      <c r="D47" s="129"/>
      <c r="E47" s="130"/>
      <c r="F47" s="129"/>
      <c r="G47" s="130"/>
      <c r="H47" s="129"/>
      <c r="I47" s="130"/>
      <c r="J47" s="129"/>
      <c r="K47" s="130"/>
      <c r="L47" s="129"/>
      <c r="M47" s="132"/>
      <c r="N47" s="134"/>
      <c r="O47" s="135"/>
    </row>
    <row r="48" spans="1:15" ht="18.75" customHeight="1">
      <c r="A48" s="111" t="s">
        <v>58</v>
      </c>
      <c r="B48" s="207">
        <f>+B43+B47</f>
        <v>0</v>
      </c>
      <c r="C48" s="207">
        <f>+C43+B48</f>
        <v>0</v>
      </c>
      <c r="D48" s="207">
        <f aca="true" t="shared" si="13" ref="D48:M48">+D43+C48</f>
        <v>0</v>
      </c>
      <c r="E48" s="207">
        <f t="shared" si="13"/>
        <v>0</v>
      </c>
      <c r="F48" s="207">
        <f t="shared" si="13"/>
        <v>0</v>
      </c>
      <c r="G48" s="207">
        <f t="shared" si="13"/>
        <v>0</v>
      </c>
      <c r="H48" s="207">
        <f t="shared" si="13"/>
        <v>0</v>
      </c>
      <c r="I48" s="207">
        <f t="shared" si="13"/>
        <v>0</v>
      </c>
      <c r="J48" s="207">
        <f t="shared" si="13"/>
        <v>0</v>
      </c>
      <c r="K48" s="207">
        <f t="shared" si="13"/>
        <v>0</v>
      </c>
      <c r="L48" s="207">
        <f t="shared" si="13"/>
        <v>0</v>
      </c>
      <c r="M48" s="207">
        <f t="shared" si="13"/>
        <v>0</v>
      </c>
      <c r="N48" s="136"/>
      <c r="O48" s="137"/>
    </row>
    <row r="49" ht="18.75" customHeight="1"/>
    <row r="50" spans="1:3" ht="12.75">
      <c r="A50" s="72" t="str">
        <f>"Mandant:  "&amp;Mandantendaten!$C$12</f>
        <v>Mandant:  Fliesenfachgeschäft Beispiel GmbH</v>
      </c>
      <c r="C50" s="186"/>
    </row>
    <row r="51" ht="12.75">
      <c r="A51" s="78" t="str">
        <f>"Berater:    "&amp;Startseite!$G$11</f>
        <v>Berater:    Steuerkanzlei Muster</v>
      </c>
    </row>
  </sheetData>
  <sheetProtection sheet="1" objects="1" scenarios="1"/>
  <printOptions/>
  <pageMargins left="0.75" right="0.75" top="1" bottom="1" header="0.4921259845" footer="0.4921259845"/>
  <pageSetup blackAndWhite="1" fitToHeight="1" fitToWidth="1" horizontalDpi="600" verticalDpi="600" orientation="landscape" paperSize="9" scale="54" r:id="rId3"/>
  <headerFooter alignWithMargins="0">
    <oddFooter>&amp;CSeite 8</oddFooter>
  </headerFooter>
  <legacyDrawing r:id="rId2"/>
</worksheet>
</file>

<file path=xl/worksheets/sheet12.xml><?xml version="1.0" encoding="utf-8"?>
<worksheet xmlns="http://schemas.openxmlformats.org/spreadsheetml/2006/main" xmlns:r="http://schemas.openxmlformats.org/officeDocument/2006/relationships">
  <sheetPr codeName="Tabelle12">
    <pageSetUpPr fitToPage="1"/>
  </sheetPr>
  <dimension ref="A1:O51"/>
  <sheetViews>
    <sheetView showGridLines="0" showRowColHeaders="0" showZeros="0" zoomScale="98" zoomScaleNormal="98" workbookViewId="0" topLeftCell="A1">
      <selection activeCell="B7" sqref="B7"/>
    </sheetView>
  </sheetViews>
  <sheetFormatPr defaultColWidth="11.421875" defaultRowHeight="12.75"/>
  <cols>
    <col min="1" max="1" width="42.140625" style="0" bestFit="1" customWidth="1"/>
    <col min="2" max="14" width="14.8515625" style="0" customWidth="1"/>
    <col min="15" max="15" width="7.00390625" style="0" bestFit="1" customWidth="1"/>
  </cols>
  <sheetData>
    <row r="1" spans="1:14" ht="18">
      <c r="A1" s="87" t="str">
        <f>"Monatliche Ertrags- und Liquiditätsvorschau 2. Planjahr - "&amp;Mandantendaten!G12+1</f>
        <v>Monatliche Ertrags- und Liquiditätsvorschau 2. Planjahr - 2011</v>
      </c>
      <c r="B1" s="88"/>
      <c r="C1" s="88"/>
      <c r="D1" s="88"/>
      <c r="E1" s="88"/>
      <c r="F1" s="42"/>
      <c r="G1" s="42"/>
      <c r="H1" s="42"/>
      <c r="I1" s="42"/>
      <c r="J1" s="42"/>
      <c r="K1" s="42"/>
      <c r="L1" s="42"/>
      <c r="M1" s="42"/>
      <c r="N1" s="42"/>
    </row>
    <row r="2" ht="18" customHeight="1"/>
    <row r="3" spans="1:15" ht="30" customHeight="1">
      <c r="A3" s="103"/>
      <c r="B3" s="113" t="str">
        <f>"Jan. "&amp;Startseite!$G$29</f>
        <v>Jan. </v>
      </c>
      <c r="C3" s="43" t="str">
        <f>"Febr. "&amp;Startseite!$G$29</f>
        <v>Febr. </v>
      </c>
      <c r="D3" s="113" t="str">
        <f>"März "&amp;Startseite!$G$29</f>
        <v>März </v>
      </c>
      <c r="E3" s="43" t="str">
        <f>"April "&amp;Startseite!$G$29</f>
        <v>April </v>
      </c>
      <c r="F3" s="113" t="str">
        <f>"Mai "&amp;Startseite!$G$29</f>
        <v>Mai </v>
      </c>
      <c r="G3" s="43" t="str">
        <f>"Juni "&amp;Startseite!$G$29</f>
        <v>Juni </v>
      </c>
      <c r="H3" s="113" t="str">
        <f>"Juli "&amp;Startseite!$G$29</f>
        <v>Juli </v>
      </c>
      <c r="I3" s="43" t="str">
        <f>"Aug. "&amp;Startseite!$G$29</f>
        <v>Aug. </v>
      </c>
      <c r="J3" s="113" t="str">
        <f>"Sept. "&amp;Startseite!$G$29</f>
        <v>Sept. </v>
      </c>
      <c r="K3" s="43" t="str">
        <f>"Okt. "&amp;Startseite!$G$29</f>
        <v>Okt. </v>
      </c>
      <c r="L3" s="113" t="str">
        <f>"Nov. "&amp;Startseite!$G$29</f>
        <v>Nov. </v>
      </c>
      <c r="M3" s="43" t="str">
        <f>"Dez. "&amp;Startseite!$G$29</f>
        <v>Dez. </v>
      </c>
      <c r="N3" s="122" t="s">
        <v>62</v>
      </c>
      <c r="O3" s="44" t="s">
        <v>39</v>
      </c>
    </row>
    <row r="4" spans="1:15" ht="18.75" customHeight="1">
      <c r="A4" s="104" t="s">
        <v>116</v>
      </c>
      <c r="B4" s="226">
        <f>Umsatzvorschau_2!B17</f>
        <v>0</v>
      </c>
      <c r="C4" s="226">
        <f>Umsatzvorschau_2!C17</f>
        <v>0</v>
      </c>
      <c r="D4" s="226">
        <f>Umsatzvorschau_2!D17</f>
        <v>0</v>
      </c>
      <c r="E4" s="226">
        <f>Umsatzvorschau_2!E17</f>
        <v>0</v>
      </c>
      <c r="F4" s="226">
        <f>Umsatzvorschau_2!F17</f>
        <v>0</v>
      </c>
      <c r="G4" s="226">
        <f>Umsatzvorschau_2!G17</f>
        <v>0</v>
      </c>
      <c r="H4" s="226">
        <f>Umsatzvorschau_2!H17</f>
        <v>0</v>
      </c>
      <c r="I4" s="226">
        <f>Umsatzvorschau_2!I17</f>
        <v>0</v>
      </c>
      <c r="J4" s="226">
        <f>Umsatzvorschau_2!J17</f>
        <v>0</v>
      </c>
      <c r="K4" s="226">
        <f>Umsatzvorschau_2!K17</f>
        <v>0</v>
      </c>
      <c r="L4" s="226">
        <f>Umsatzvorschau_2!L17</f>
        <v>0</v>
      </c>
      <c r="M4" s="226">
        <f>Umsatzvorschau_2!M17</f>
        <v>0</v>
      </c>
      <c r="N4" s="159">
        <f aca="true" t="shared" si="0" ref="N4:N31">SUM(B4:M4)</f>
        <v>0</v>
      </c>
      <c r="O4" s="160">
        <f>IF($N$4=0,0,N4/$N$4)</f>
        <v>0</v>
      </c>
    </row>
    <row r="5" spans="1:15" ht="18.75" customHeight="1" hidden="1">
      <c r="A5" s="105" t="s">
        <v>83</v>
      </c>
      <c r="B5" s="161"/>
      <c r="C5" s="162"/>
      <c r="D5" s="161"/>
      <c r="E5" s="162"/>
      <c r="F5" s="161"/>
      <c r="G5" s="162"/>
      <c r="H5" s="161"/>
      <c r="I5" s="162"/>
      <c r="J5" s="161"/>
      <c r="K5" s="162"/>
      <c r="L5" s="161"/>
      <c r="M5" s="162"/>
      <c r="N5" s="163">
        <f t="shared" si="0"/>
        <v>0</v>
      </c>
      <c r="O5" s="164" t="e">
        <f>N5/$N$4</f>
        <v>#DIV/0!</v>
      </c>
    </row>
    <row r="6" spans="1:15" ht="18.75" customHeight="1" hidden="1">
      <c r="A6" s="106" t="s">
        <v>84</v>
      </c>
      <c r="B6" s="114"/>
      <c r="C6" s="45"/>
      <c r="D6" s="114"/>
      <c r="E6" s="45"/>
      <c r="F6" s="114"/>
      <c r="G6" s="45"/>
      <c r="H6" s="114"/>
      <c r="I6" s="45"/>
      <c r="J6" s="114"/>
      <c r="K6" s="45"/>
      <c r="L6" s="114"/>
      <c r="M6" s="45"/>
      <c r="N6" s="114">
        <f t="shared" si="0"/>
        <v>0</v>
      </c>
      <c r="O6" s="52" t="e">
        <f>N6/$N$4</f>
        <v>#DIV/0!</v>
      </c>
    </row>
    <row r="7" spans="1:15" ht="18.75" customHeight="1">
      <c r="A7" s="104" t="s">
        <v>123</v>
      </c>
      <c r="B7" s="165"/>
      <c r="C7" s="166"/>
      <c r="D7" s="165"/>
      <c r="E7" s="166"/>
      <c r="F7" s="165"/>
      <c r="G7" s="166"/>
      <c r="H7" s="165"/>
      <c r="I7" s="166"/>
      <c r="J7" s="165"/>
      <c r="K7" s="166"/>
      <c r="L7" s="165"/>
      <c r="M7" s="166"/>
      <c r="N7" s="163">
        <f t="shared" si="0"/>
        <v>0</v>
      </c>
      <c r="O7" s="164">
        <f aca="true" t="shared" si="1" ref="O7:O31">IF($N$4=0,0,N7/$N$4)</f>
        <v>0</v>
      </c>
    </row>
    <row r="8" spans="1:15" ht="18.75" customHeight="1">
      <c r="A8" s="107" t="s">
        <v>41</v>
      </c>
      <c r="B8" s="204">
        <f aca="true" t="shared" si="2" ref="B8:M8">+B4-B7</f>
        <v>0</v>
      </c>
      <c r="C8" s="205">
        <f t="shared" si="2"/>
        <v>0</v>
      </c>
      <c r="D8" s="204">
        <f t="shared" si="2"/>
        <v>0</v>
      </c>
      <c r="E8" s="205">
        <f t="shared" si="2"/>
        <v>0</v>
      </c>
      <c r="F8" s="204">
        <f t="shared" si="2"/>
        <v>0</v>
      </c>
      <c r="G8" s="205">
        <f t="shared" si="2"/>
        <v>0</v>
      </c>
      <c r="H8" s="204">
        <f t="shared" si="2"/>
        <v>0</v>
      </c>
      <c r="I8" s="205">
        <f t="shared" si="2"/>
        <v>0</v>
      </c>
      <c r="J8" s="204">
        <f t="shared" si="2"/>
        <v>0</v>
      </c>
      <c r="K8" s="205">
        <f t="shared" si="2"/>
        <v>0</v>
      </c>
      <c r="L8" s="204">
        <f t="shared" si="2"/>
        <v>0</v>
      </c>
      <c r="M8" s="205">
        <f t="shared" si="2"/>
        <v>0</v>
      </c>
      <c r="N8" s="206">
        <f t="shared" si="0"/>
        <v>0</v>
      </c>
      <c r="O8" s="52">
        <f t="shared" si="1"/>
        <v>0</v>
      </c>
    </row>
    <row r="9" spans="1:15" ht="18.75" customHeight="1">
      <c r="A9" s="84" t="s">
        <v>112</v>
      </c>
      <c r="B9" s="116">
        <f>Kostenplan_2!B4+Kostenplan_2!B5</f>
        <v>0</v>
      </c>
      <c r="C9" s="85">
        <f>Kostenplan_2!C4+Kostenplan_2!C5</f>
        <v>0</v>
      </c>
      <c r="D9" s="116">
        <f>Kostenplan_2!D4+Kostenplan_2!D5</f>
        <v>0</v>
      </c>
      <c r="E9" s="85">
        <f>Kostenplan_2!E4+Kostenplan_2!E5</f>
        <v>0</v>
      </c>
      <c r="F9" s="116">
        <f>Kostenplan_2!F4+Kostenplan_2!F5</f>
        <v>0</v>
      </c>
      <c r="G9" s="85">
        <f>Kostenplan_2!G4+Kostenplan_2!G5</f>
        <v>0</v>
      </c>
      <c r="H9" s="116">
        <f>Kostenplan_2!H4+Kostenplan_2!H5</f>
        <v>0</v>
      </c>
      <c r="I9" s="85">
        <f>Kostenplan_2!I4+Kostenplan_2!I5</f>
        <v>0</v>
      </c>
      <c r="J9" s="116">
        <f>Kostenplan_2!J4+Kostenplan_2!J5</f>
        <v>0</v>
      </c>
      <c r="K9" s="85">
        <f>Kostenplan_2!K4+Kostenplan_2!K5</f>
        <v>0</v>
      </c>
      <c r="L9" s="116">
        <f>Kostenplan_2!L4+Kostenplan_2!L5</f>
        <v>0</v>
      </c>
      <c r="M9" s="85">
        <f>Kostenplan_2!M4+Kostenplan_2!M5</f>
        <v>0</v>
      </c>
      <c r="N9" s="163">
        <f t="shared" si="0"/>
        <v>0</v>
      </c>
      <c r="O9" s="164">
        <f t="shared" si="1"/>
        <v>0</v>
      </c>
    </row>
    <row r="10" spans="1:15" ht="18.75" customHeight="1">
      <c r="A10" s="84" t="s">
        <v>75</v>
      </c>
      <c r="B10" s="117">
        <f>Kostenplan_2!B6</f>
        <v>0</v>
      </c>
      <c r="C10" s="100">
        <f>Kostenplan_2!C6</f>
        <v>0</v>
      </c>
      <c r="D10" s="117">
        <f>Kostenplan_2!D6</f>
        <v>0</v>
      </c>
      <c r="E10" s="100">
        <f>Kostenplan_2!E6</f>
        <v>0</v>
      </c>
      <c r="F10" s="117">
        <f>Kostenplan_2!F6</f>
        <v>0</v>
      </c>
      <c r="G10" s="100">
        <f>Kostenplan_2!G6</f>
        <v>0</v>
      </c>
      <c r="H10" s="117">
        <f>Kostenplan_2!H6</f>
        <v>0</v>
      </c>
      <c r="I10" s="100">
        <f>Kostenplan_2!I6</f>
        <v>0</v>
      </c>
      <c r="J10" s="117">
        <f>Kostenplan_2!J6</f>
        <v>0</v>
      </c>
      <c r="K10" s="100">
        <f>Kostenplan_2!K6</f>
        <v>0</v>
      </c>
      <c r="L10" s="117">
        <f>Kostenplan_2!L6</f>
        <v>0</v>
      </c>
      <c r="M10" s="100">
        <f>Kostenplan_2!M6</f>
        <v>0</v>
      </c>
      <c r="N10" s="167">
        <f t="shared" si="0"/>
        <v>0</v>
      </c>
      <c r="O10" s="168">
        <f t="shared" si="1"/>
        <v>0</v>
      </c>
    </row>
    <row r="11" spans="1:15" ht="18.75" customHeight="1">
      <c r="A11" s="84" t="s">
        <v>30</v>
      </c>
      <c r="B11" s="117">
        <f>Kostenplan_2!B7</f>
        <v>0</v>
      </c>
      <c r="C11" s="86">
        <f>Kostenplan_2!C7</f>
        <v>0</v>
      </c>
      <c r="D11" s="118">
        <f>Kostenplan_2!D7</f>
        <v>0</v>
      </c>
      <c r="E11" s="86">
        <f>Kostenplan_2!E7</f>
        <v>0</v>
      </c>
      <c r="F11" s="118">
        <f>Kostenplan_2!F7</f>
        <v>0</v>
      </c>
      <c r="G11" s="86">
        <f>Kostenplan_2!G7</f>
        <v>0</v>
      </c>
      <c r="H11" s="118">
        <f>Kostenplan_2!H7</f>
        <v>0</v>
      </c>
      <c r="I11" s="86">
        <f>Kostenplan_2!I7</f>
        <v>0</v>
      </c>
      <c r="J11" s="118">
        <f>Kostenplan_2!J7</f>
        <v>0</v>
      </c>
      <c r="K11" s="86">
        <f>Kostenplan_2!K7</f>
        <v>0</v>
      </c>
      <c r="L11" s="118">
        <f>Kostenplan_2!L7</f>
        <v>0</v>
      </c>
      <c r="M11" s="86">
        <f>Kostenplan_2!M7</f>
        <v>0</v>
      </c>
      <c r="N11" s="167">
        <f t="shared" si="0"/>
        <v>0</v>
      </c>
      <c r="O11" s="168">
        <f t="shared" si="1"/>
        <v>0</v>
      </c>
    </row>
    <row r="12" spans="1:15" ht="18.75" customHeight="1">
      <c r="A12" s="84" t="s">
        <v>76</v>
      </c>
      <c r="B12" s="117">
        <f>Kostenplan_2!B8</f>
        <v>0</v>
      </c>
      <c r="C12" s="86">
        <f>Kostenplan_2!C8</f>
        <v>0</v>
      </c>
      <c r="D12" s="118">
        <f>Kostenplan_2!D8</f>
        <v>0</v>
      </c>
      <c r="E12" s="86">
        <f>Kostenplan_2!E8</f>
        <v>0</v>
      </c>
      <c r="F12" s="118">
        <f>Kostenplan_2!F8</f>
        <v>0</v>
      </c>
      <c r="G12" s="86">
        <f>Kostenplan_2!G8</f>
        <v>0</v>
      </c>
      <c r="H12" s="118">
        <f>Kostenplan_2!H8</f>
        <v>0</v>
      </c>
      <c r="I12" s="86">
        <f>Kostenplan_2!I8</f>
        <v>0</v>
      </c>
      <c r="J12" s="118">
        <f>Kostenplan_2!J8</f>
        <v>0</v>
      </c>
      <c r="K12" s="86">
        <f>Kostenplan_2!K8</f>
        <v>0</v>
      </c>
      <c r="L12" s="118">
        <f>Kostenplan_2!L8</f>
        <v>0</v>
      </c>
      <c r="M12" s="86">
        <f>Kostenplan_2!M8</f>
        <v>0</v>
      </c>
      <c r="N12" s="167">
        <f t="shared" si="0"/>
        <v>0</v>
      </c>
      <c r="O12" s="168">
        <f t="shared" si="1"/>
        <v>0</v>
      </c>
    </row>
    <row r="13" spans="1:15" ht="18.75" customHeight="1">
      <c r="A13" s="84" t="s">
        <v>77</v>
      </c>
      <c r="B13" s="117">
        <f>Kostenplan_2!B9</f>
        <v>0</v>
      </c>
      <c r="C13" s="86">
        <f>Kostenplan_2!C9</f>
        <v>0</v>
      </c>
      <c r="D13" s="118">
        <f>Kostenplan_2!D9</f>
        <v>0</v>
      </c>
      <c r="E13" s="86">
        <f>Kostenplan_2!E9</f>
        <v>0</v>
      </c>
      <c r="F13" s="118">
        <f>Kostenplan_2!F9</f>
        <v>0</v>
      </c>
      <c r="G13" s="86">
        <f>Kostenplan_2!G9</f>
        <v>0</v>
      </c>
      <c r="H13" s="118">
        <f>Kostenplan_2!H9</f>
        <v>0</v>
      </c>
      <c r="I13" s="86">
        <f>Kostenplan_2!I9</f>
        <v>0</v>
      </c>
      <c r="J13" s="118">
        <f>Kostenplan_2!J9</f>
        <v>0</v>
      </c>
      <c r="K13" s="86">
        <f>Kostenplan_2!K9</f>
        <v>0</v>
      </c>
      <c r="L13" s="118">
        <f>Kostenplan_2!L9</f>
        <v>0</v>
      </c>
      <c r="M13" s="86">
        <f>Kostenplan_2!M9</f>
        <v>0</v>
      </c>
      <c r="N13" s="167">
        <f t="shared" si="0"/>
        <v>0</v>
      </c>
      <c r="O13" s="168">
        <f t="shared" si="1"/>
        <v>0</v>
      </c>
    </row>
    <row r="14" spans="1:15" ht="18.75" customHeight="1">
      <c r="A14" s="84" t="s">
        <v>33</v>
      </c>
      <c r="B14" s="117">
        <f>Kostenplan_2!B10</f>
        <v>0</v>
      </c>
      <c r="C14" s="86">
        <f>Kostenplan_2!C10</f>
        <v>0</v>
      </c>
      <c r="D14" s="118">
        <f>Kostenplan_2!D10</f>
        <v>0</v>
      </c>
      <c r="E14" s="86">
        <f>Kostenplan_2!E10</f>
        <v>0</v>
      </c>
      <c r="F14" s="118">
        <f>Kostenplan_2!F10</f>
        <v>0</v>
      </c>
      <c r="G14" s="86">
        <f>Kostenplan_2!G10</f>
        <v>0</v>
      </c>
      <c r="H14" s="118">
        <f>Kostenplan_2!H10</f>
        <v>0</v>
      </c>
      <c r="I14" s="86">
        <f>Kostenplan_2!I10</f>
        <v>0</v>
      </c>
      <c r="J14" s="118">
        <f>Kostenplan_2!J10</f>
        <v>0</v>
      </c>
      <c r="K14" s="86">
        <f>Kostenplan_2!K10</f>
        <v>0</v>
      </c>
      <c r="L14" s="118">
        <f>Kostenplan_2!L10</f>
        <v>0</v>
      </c>
      <c r="M14" s="86">
        <f>Kostenplan_2!M10</f>
        <v>0</v>
      </c>
      <c r="N14" s="167">
        <f t="shared" si="0"/>
        <v>0</v>
      </c>
      <c r="O14" s="168">
        <f t="shared" si="1"/>
        <v>0</v>
      </c>
    </row>
    <row r="15" spans="1:15" ht="18.75" customHeight="1">
      <c r="A15" s="84" t="s">
        <v>85</v>
      </c>
      <c r="B15" s="117">
        <f>Kostenplan_2!B11</f>
        <v>0</v>
      </c>
      <c r="C15" s="86">
        <f>Kostenplan_2!C11</f>
        <v>0</v>
      </c>
      <c r="D15" s="118">
        <f>Kostenplan_2!D11</f>
        <v>0</v>
      </c>
      <c r="E15" s="86">
        <f>Kostenplan_2!E11</f>
        <v>0</v>
      </c>
      <c r="F15" s="118">
        <f>Kostenplan_2!F11</f>
        <v>0</v>
      </c>
      <c r="G15" s="86">
        <f>Kostenplan_2!G11</f>
        <v>0</v>
      </c>
      <c r="H15" s="118">
        <f>Kostenplan_2!H11</f>
        <v>0</v>
      </c>
      <c r="I15" s="86">
        <f>Kostenplan_2!I11</f>
        <v>0</v>
      </c>
      <c r="J15" s="118">
        <f>Kostenplan_2!J11</f>
        <v>0</v>
      </c>
      <c r="K15" s="86">
        <f>Kostenplan_2!K11</f>
        <v>0</v>
      </c>
      <c r="L15" s="118">
        <f>Kostenplan_2!L11</f>
        <v>0</v>
      </c>
      <c r="M15" s="86">
        <f>Kostenplan_2!M11</f>
        <v>0</v>
      </c>
      <c r="N15" s="167">
        <f t="shared" si="0"/>
        <v>0</v>
      </c>
      <c r="O15" s="168">
        <f t="shared" si="1"/>
        <v>0</v>
      </c>
    </row>
    <row r="16" spans="1:15" ht="18.75" customHeight="1">
      <c r="A16" s="84" t="s">
        <v>34</v>
      </c>
      <c r="B16" s="117">
        <f>Kostenplan_2!B12</f>
        <v>0</v>
      </c>
      <c r="C16" s="86">
        <f>Kostenplan_2!C12</f>
        <v>0</v>
      </c>
      <c r="D16" s="118">
        <f>Kostenplan_2!D12</f>
        <v>0</v>
      </c>
      <c r="E16" s="86">
        <f>Kostenplan_2!E12</f>
        <v>0</v>
      </c>
      <c r="F16" s="118">
        <f>Kostenplan_2!F12</f>
        <v>0</v>
      </c>
      <c r="G16" s="86">
        <f>Kostenplan_2!G12</f>
        <v>0</v>
      </c>
      <c r="H16" s="118">
        <f>Kostenplan_2!H12</f>
        <v>0</v>
      </c>
      <c r="I16" s="86">
        <f>Kostenplan_2!I12</f>
        <v>0</v>
      </c>
      <c r="J16" s="118">
        <f>Kostenplan_2!J12</f>
        <v>0</v>
      </c>
      <c r="K16" s="86">
        <f>Kostenplan_2!K12</f>
        <v>0</v>
      </c>
      <c r="L16" s="118">
        <f>Kostenplan_2!L12</f>
        <v>0</v>
      </c>
      <c r="M16" s="86">
        <f>Kostenplan_2!M12</f>
        <v>0</v>
      </c>
      <c r="N16" s="167">
        <f t="shared" si="0"/>
        <v>0</v>
      </c>
      <c r="O16" s="168">
        <f t="shared" si="1"/>
        <v>0</v>
      </c>
    </row>
    <row r="17" spans="1:15" ht="18.75" customHeight="1">
      <c r="A17" s="84" t="s">
        <v>78</v>
      </c>
      <c r="B17" s="117">
        <f>Kostenplan_2!B13</f>
        <v>0</v>
      </c>
      <c r="C17" s="86">
        <f>Kostenplan_2!C13</f>
        <v>0</v>
      </c>
      <c r="D17" s="118">
        <f>Kostenplan_2!D13</f>
        <v>0</v>
      </c>
      <c r="E17" s="86">
        <f>Kostenplan_2!E13</f>
        <v>0</v>
      </c>
      <c r="F17" s="118">
        <f>Kostenplan_2!F13</f>
        <v>0</v>
      </c>
      <c r="G17" s="86">
        <f>Kostenplan_2!G13</f>
        <v>0</v>
      </c>
      <c r="H17" s="118">
        <f>Kostenplan_2!H13</f>
        <v>0</v>
      </c>
      <c r="I17" s="86">
        <f>Kostenplan_2!I13</f>
        <v>0</v>
      </c>
      <c r="J17" s="118">
        <f>Kostenplan_2!J13</f>
        <v>0</v>
      </c>
      <c r="K17" s="86">
        <f>Kostenplan_2!K13</f>
        <v>0</v>
      </c>
      <c r="L17" s="118">
        <f>Kostenplan_2!L13</f>
        <v>0</v>
      </c>
      <c r="M17" s="86">
        <f>Kostenplan_2!M13</f>
        <v>0</v>
      </c>
      <c r="N17" s="167">
        <f t="shared" si="0"/>
        <v>0</v>
      </c>
      <c r="O17" s="168">
        <f t="shared" si="1"/>
        <v>0</v>
      </c>
    </row>
    <row r="18" spans="1:15" ht="18.75" customHeight="1">
      <c r="A18" s="84" t="s">
        <v>108</v>
      </c>
      <c r="B18" s="117">
        <f>Kostenplan_2!B14</f>
        <v>0</v>
      </c>
      <c r="C18" s="86">
        <f>Kostenplan_2!C14</f>
        <v>0</v>
      </c>
      <c r="D18" s="118">
        <f>Kostenplan_2!D14</f>
        <v>0</v>
      </c>
      <c r="E18" s="86">
        <f>Kostenplan_2!E14</f>
        <v>0</v>
      </c>
      <c r="F18" s="118">
        <f>Kostenplan_2!F14</f>
        <v>0</v>
      </c>
      <c r="G18" s="86">
        <f>Kostenplan_2!G14</f>
        <v>0</v>
      </c>
      <c r="H18" s="118">
        <f>Kostenplan_2!H14</f>
        <v>0</v>
      </c>
      <c r="I18" s="86">
        <f>Kostenplan_2!I14</f>
        <v>0</v>
      </c>
      <c r="J18" s="118">
        <f>Kostenplan_2!J14</f>
        <v>0</v>
      </c>
      <c r="K18" s="86">
        <f>Kostenplan_2!K14</f>
        <v>0</v>
      </c>
      <c r="L18" s="118">
        <f>Kostenplan_2!L14</f>
        <v>0</v>
      </c>
      <c r="M18" s="86">
        <f>Kostenplan_2!M14</f>
        <v>0</v>
      </c>
      <c r="N18" s="167">
        <f t="shared" si="0"/>
        <v>0</v>
      </c>
      <c r="O18" s="168">
        <f t="shared" si="1"/>
        <v>0</v>
      </c>
    </row>
    <row r="19" spans="1:15" ht="18.75" customHeight="1">
      <c r="A19" s="84">
        <f>Kostenplan_2!A15</f>
        <v>0</v>
      </c>
      <c r="B19" s="117">
        <f>Kostenplan_2!B15</f>
        <v>0</v>
      </c>
      <c r="C19" s="86">
        <f>Kostenplan_2!C15</f>
        <v>0</v>
      </c>
      <c r="D19" s="118">
        <f>Kostenplan_2!D15</f>
        <v>0</v>
      </c>
      <c r="E19" s="86">
        <f>Kostenplan_2!E15</f>
        <v>0</v>
      </c>
      <c r="F19" s="118">
        <f>Kostenplan_2!F15</f>
        <v>0</v>
      </c>
      <c r="G19" s="86">
        <f>Kostenplan_2!G15</f>
        <v>0</v>
      </c>
      <c r="H19" s="118">
        <f>Kostenplan_2!H15</f>
        <v>0</v>
      </c>
      <c r="I19" s="86">
        <f>Kostenplan_2!I15</f>
        <v>0</v>
      </c>
      <c r="J19" s="118">
        <f>Kostenplan_2!J15</f>
        <v>0</v>
      </c>
      <c r="K19" s="86">
        <f>Kostenplan_2!K15</f>
        <v>0</v>
      </c>
      <c r="L19" s="118">
        <f>Kostenplan_2!L15</f>
        <v>0</v>
      </c>
      <c r="M19" s="86">
        <f>Kostenplan_2!M15</f>
        <v>0</v>
      </c>
      <c r="N19" s="167">
        <f t="shared" si="0"/>
        <v>0</v>
      </c>
      <c r="O19" s="168">
        <f t="shared" si="1"/>
        <v>0</v>
      </c>
    </row>
    <row r="20" spans="1:15" ht="18.75" customHeight="1">
      <c r="A20" s="84">
        <f>Kostenplan_2!A16</f>
        <v>0</v>
      </c>
      <c r="B20" s="118">
        <f>Kostenplan_2!B16</f>
        <v>0</v>
      </c>
      <c r="C20" s="86">
        <f>Kostenplan_2!C16</f>
        <v>0</v>
      </c>
      <c r="D20" s="118">
        <f>Kostenplan_2!D16</f>
        <v>0</v>
      </c>
      <c r="E20" s="86">
        <f>Kostenplan_2!E16</f>
        <v>0</v>
      </c>
      <c r="F20" s="118">
        <f>Kostenplan_2!F16</f>
        <v>0</v>
      </c>
      <c r="G20" s="86">
        <f>Kostenplan_2!G16</f>
        <v>0</v>
      </c>
      <c r="H20" s="118">
        <f>Kostenplan_2!H16</f>
        <v>0</v>
      </c>
      <c r="I20" s="86">
        <f>Kostenplan_2!I16</f>
        <v>0</v>
      </c>
      <c r="J20" s="118">
        <f>Kostenplan_2!J16</f>
        <v>0</v>
      </c>
      <c r="K20" s="86">
        <f>Kostenplan_2!K16</f>
        <v>0</v>
      </c>
      <c r="L20" s="118">
        <f>Kostenplan_2!L16</f>
        <v>0</v>
      </c>
      <c r="M20" s="86">
        <f>Kostenplan_2!M16</f>
        <v>0</v>
      </c>
      <c r="N20" s="167">
        <f t="shared" si="0"/>
        <v>0</v>
      </c>
      <c r="O20" s="168">
        <f t="shared" si="1"/>
        <v>0</v>
      </c>
    </row>
    <row r="21" spans="1:15" ht="18.75" customHeight="1">
      <c r="A21" s="106" t="s">
        <v>114</v>
      </c>
      <c r="B21" s="114">
        <f aca="true" t="shared" si="3" ref="B21:M21">SUM(B9:B20)</f>
        <v>0</v>
      </c>
      <c r="C21" s="45">
        <f t="shared" si="3"/>
        <v>0</v>
      </c>
      <c r="D21" s="114">
        <f t="shared" si="3"/>
        <v>0</v>
      </c>
      <c r="E21" s="45">
        <f t="shared" si="3"/>
        <v>0</v>
      </c>
      <c r="F21" s="114">
        <f t="shared" si="3"/>
        <v>0</v>
      </c>
      <c r="G21" s="45">
        <f t="shared" si="3"/>
        <v>0</v>
      </c>
      <c r="H21" s="114">
        <f t="shared" si="3"/>
        <v>0</v>
      </c>
      <c r="I21" s="45">
        <f t="shared" si="3"/>
        <v>0</v>
      </c>
      <c r="J21" s="114">
        <f t="shared" si="3"/>
        <v>0</v>
      </c>
      <c r="K21" s="45">
        <f t="shared" si="3"/>
        <v>0</v>
      </c>
      <c r="L21" s="114">
        <f t="shared" si="3"/>
        <v>0</v>
      </c>
      <c r="M21" s="45">
        <f t="shared" si="3"/>
        <v>0</v>
      </c>
      <c r="N21" s="114">
        <f t="shared" si="0"/>
        <v>0</v>
      </c>
      <c r="O21" s="52">
        <f t="shared" si="1"/>
        <v>0</v>
      </c>
    </row>
    <row r="22" spans="1:15" ht="18.75" customHeight="1" hidden="1">
      <c r="A22" s="104" t="s">
        <v>113</v>
      </c>
      <c r="B22" s="161"/>
      <c r="C22" s="162"/>
      <c r="D22" s="161"/>
      <c r="E22" s="162"/>
      <c r="F22" s="161"/>
      <c r="G22" s="162"/>
      <c r="H22" s="161"/>
      <c r="I22" s="162"/>
      <c r="J22" s="161"/>
      <c r="K22" s="162"/>
      <c r="L22" s="161"/>
      <c r="M22" s="162"/>
      <c r="N22" s="163">
        <f t="shared" si="0"/>
        <v>0</v>
      </c>
      <c r="O22" s="164">
        <f t="shared" si="1"/>
        <v>0</v>
      </c>
    </row>
    <row r="23" spans="1:15" ht="18.75" customHeight="1">
      <c r="A23" s="106" t="s">
        <v>42</v>
      </c>
      <c r="B23" s="206">
        <f aca="true" t="shared" si="4" ref="B23:M23">+B8-B21</f>
        <v>0</v>
      </c>
      <c r="C23" s="207">
        <f t="shared" si="4"/>
        <v>0</v>
      </c>
      <c r="D23" s="206">
        <f t="shared" si="4"/>
        <v>0</v>
      </c>
      <c r="E23" s="207">
        <f t="shared" si="4"/>
        <v>0</v>
      </c>
      <c r="F23" s="206">
        <f t="shared" si="4"/>
        <v>0</v>
      </c>
      <c r="G23" s="207">
        <f t="shared" si="4"/>
        <v>0</v>
      </c>
      <c r="H23" s="206">
        <f t="shared" si="4"/>
        <v>0</v>
      </c>
      <c r="I23" s="207">
        <f t="shared" si="4"/>
        <v>0</v>
      </c>
      <c r="J23" s="206">
        <f t="shared" si="4"/>
        <v>0</v>
      </c>
      <c r="K23" s="207">
        <f t="shared" si="4"/>
        <v>0</v>
      </c>
      <c r="L23" s="206">
        <f t="shared" si="4"/>
        <v>0</v>
      </c>
      <c r="M23" s="207">
        <f t="shared" si="4"/>
        <v>0</v>
      </c>
      <c r="N23" s="206">
        <f t="shared" si="0"/>
        <v>0</v>
      </c>
      <c r="O23" s="52">
        <f t="shared" si="1"/>
        <v>0</v>
      </c>
    </row>
    <row r="24" spans="1:15" ht="18.75" customHeight="1">
      <c r="A24" s="60" t="s">
        <v>43</v>
      </c>
      <c r="B24" s="169"/>
      <c r="C24" s="170"/>
      <c r="D24" s="169"/>
      <c r="E24" s="170"/>
      <c r="F24" s="169"/>
      <c r="G24" s="170"/>
      <c r="H24" s="169"/>
      <c r="I24" s="170"/>
      <c r="J24" s="169"/>
      <c r="K24" s="170"/>
      <c r="L24" s="169"/>
      <c r="M24" s="170"/>
      <c r="N24" s="171">
        <f t="shared" si="0"/>
        <v>0</v>
      </c>
      <c r="O24" s="172">
        <f t="shared" si="1"/>
        <v>0</v>
      </c>
    </row>
    <row r="25" spans="1:15" ht="18.75" customHeight="1">
      <c r="A25" s="60" t="s">
        <v>44</v>
      </c>
      <c r="B25" s="169"/>
      <c r="C25" s="170"/>
      <c r="D25" s="169"/>
      <c r="E25" s="170"/>
      <c r="F25" s="169"/>
      <c r="G25" s="170"/>
      <c r="H25" s="169"/>
      <c r="I25" s="170"/>
      <c r="J25" s="169"/>
      <c r="K25" s="170"/>
      <c r="L25" s="169"/>
      <c r="M25" s="170"/>
      <c r="N25" s="171">
        <f t="shared" si="0"/>
        <v>0</v>
      </c>
      <c r="O25" s="172">
        <f t="shared" si="1"/>
        <v>0</v>
      </c>
    </row>
    <row r="26" spans="1:15" ht="18.75" customHeight="1">
      <c r="A26" s="60" t="s">
        <v>72</v>
      </c>
      <c r="B26" s="169"/>
      <c r="C26" s="170"/>
      <c r="D26" s="169"/>
      <c r="E26" s="170"/>
      <c r="F26" s="169"/>
      <c r="G26" s="170"/>
      <c r="H26" s="169"/>
      <c r="I26" s="170"/>
      <c r="J26" s="169"/>
      <c r="K26" s="170"/>
      <c r="L26" s="169"/>
      <c r="M26" s="170"/>
      <c r="N26" s="171">
        <f t="shared" si="0"/>
        <v>0</v>
      </c>
      <c r="O26" s="172">
        <f t="shared" si="1"/>
        <v>0</v>
      </c>
    </row>
    <row r="27" spans="1:15" ht="18.75" customHeight="1">
      <c r="A27" s="60" t="s">
        <v>71</v>
      </c>
      <c r="B27" s="169"/>
      <c r="C27" s="170"/>
      <c r="D27" s="169"/>
      <c r="E27" s="170"/>
      <c r="F27" s="169"/>
      <c r="G27" s="170"/>
      <c r="H27" s="169"/>
      <c r="I27" s="170"/>
      <c r="J27" s="169"/>
      <c r="K27" s="170"/>
      <c r="L27" s="169"/>
      <c r="M27" s="170"/>
      <c r="N27" s="171">
        <f t="shared" si="0"/>
        <v>0</v>
      </c>
      <c r="O27" s="172">
        <f t="shared" si="1"/>
        <v>0</v>
      </c>
    </row>
    <row r="28" spans="1:15" ht="18.75" customHeight="1">
      <c r="A28" s="105" t="s">
        <v>115</v>
      </c>
      <c r="B28" s="169"/>
      <c r="C28" s="170"/>
      <c r="D28" s="169"/>
      <c r="E28" s="170"/>
      <c r="F28" s="169"/>
      <c r="G28" s="170"/>
      <c r="H28" s="169"/>
      <c r="I28" s="170"/>
      <c r="J28" s="169"/>
      <c r="K28" s="170"/>
      <c r="L28" s="169"/>
      <c r="M28" s="170"/>
      <c r="N28" s="171">
        <f t="shared" si="0"/>
        <v>0</v>
      </c>
      <c r="O28" s="172">
        <f t="shared" si="1"/>
        <v>0</v>
      </c>
    </row>
    <row r="29" spans="1:15" ht="18.75" customHeight="1">
      <c r="A29" s="106" t="s">
        <v>45</v>
      </c>
      <c r="B29" s="114">
        <f aca="true" t="shared" si="5" ref="B29:M29">SUM(B24:B28)</f>
        <v>0</v>
      </c>
      <c r="C29" s="45">
        <f t="shared" si="5"/>
        <v>0</v>
      </c>
      <c r="D29" s="114">
        <f t="shared" si="5"/>
        <v>0</v>
      </c>
      <c r="E29" s="45">
        <f t="shared" si="5"/>
        <v>0</v>
      </c>
      <c r="F29" s="114">
        <f t="shared" si="5"/>
        <v>0</v>
      </c>
      <c r="G29" s="45">
        <f t="shared" si="5"/>
        <v>0</v>
      </c>
      <c r="H29" s="114">
        <f t="shared" si="5"/>
        <v>0</v>
      </c>
      <c r="I29" s="45">
        <f t="shared" si="5"/>
        <v>0</v>
      </c>
      <c r="J29" s="114">
        <f t="shared" si="5"/>
        <v>0</v>
      </c>
      <c r="K29" s="45">
        <f t="shared" si="5"/>
        <v>0</v>
      </c>
      <c r="L29" s="114">
        <f t="shared" si="5"/>
        <v>0</v>
      </c>
      <c r="M29" s="45">
        <f t="shared" si="5"/>
        <v>0</v>
      </c>
      <c r="N29" s="114">
        <f t="shared" si="0"/>
        <v>0</v>
      </c>
      <c r="O29" s="52">
        <f t="shared" si="1"/>
        <v>0</v>
      </c>
    </row>
    <row r="30" spans="1:15" ht="18.75" customHeight="1">
      <c r="A30" s="106" t="s">
        <v>46</v>
      </c>
      <c r="B30" s="114">
        <f aca="true" t="shared" si="6" ref="B30:M30">+B7+B29+B21</f>
        <v>0</v>
      </c>
      <c r="C30" s="45">
        <f t="shared" si="6"/>
        <v>0</v>
      </c>
      <c r="D30" s="114">
        <f t="shared" si="6"/>
        <v>0</v>
      </c>
      <c r="E30" s="45">
        <f t="shared" si="6"/>
        <v>0</v>
      </c>
      <c r="F30" s="114">
        <f t="shared" si="6"/>
        <v>0</v>
      </c>
      <c r="G30" s="45">
        <f t="shared" si="6"/>
        <v>0</v>
      </c>
      <c r="H30" s="114">
        <f t="shared" si="6"/>
        <v>0</v>
      </c>
      <c r="I30" s="45">
        <f t="shared" si="6"/>
        <v>0</v>
      </c>
      <c r="J30" s="114">
        <f t="shared" si="6"/>
        <v>0</v>
      </c>
      <c r="K30" s="45">
        <f t="shared" si="6"/>
        <v>0</v>
      </c>
      <c r="L30" s="114">
        <f t="shared" si="6"/>
        <v>0</v>
      </c>
      <c r="M30" s="45">
        <f t="shared" si="6"/>
        <v>0</v>
      </c>
      <c r="N30" s="114">
        <f t="shared" si="0"/>
        <v>0</v>
      </c>
      <c r="O30" s="52">
        <f t="shared" si="1"/>
        <v>0</v>
      </c>
    </row>
    <row r="31" spans="1:15" ht="18.75" customHeight="1">
      <c r="A31" s="108" t="s">
        <v>47</v>
      </c>
      <c r="B31" s="208">
        <f aca="true" t="shared" si="7" ref="B31:M31">+B23-B29</f>
        <v>0</v>
      </c>
      <c r="C31" s="209">
        <f t="shared" si="7"/>
        <v>0</v>
      </c>
      <c r="D31" s="208">
        <f t="shared" si="7"/>
        <v>0</v>
      </c>
      <c r="E31" s="209">
        <f t="shared" si="7"/>
        <v>0</v>
      </c>
      <c r="F31" s="208">
        <f t="shared" si="7"/>
        <v>0</v>
      </c>
      <c r="G31" s="209">
        <f t="shared" si="7"/>
        <v>0</v>
      </c>
      <c r="H31" s="208">
        <f t="shared" si="7"/>
        <v>0</v>
      </c>
      <c r="I31" s="209">
        <f t="shared" si="7"/>
        <v>0</v>
      </c>
      <c r="J31" s="208">
        <f t="shared" si="7"/>
        <v>0</v>
      </c>
      <c r="K31" s="209">
        <f t="shared" si="7"/>
        <v>0</v>
      </c>
      <c r="L31" s="208">
        <f t="shared" si="7"/>
        <v>0</v>
      </c>
      <c r="M31" s="209">
        <f t="shared" si="7"/>
        <v>0</v>
      </c>
      <c r="N31" s="208">
        <f t="shared" si="0"/>
        <v>0</v>
      </c>
      <c r="O31" s="101">
        <f t="shared" si="1"/>
        <v>0</v>
      </c>
    </row>
    <row r="32" spans="1:15" ht="18.75" customHeight="1">
      <c r="A32" s="107" t="s">
        <v>48</v>
      </c>
      <c r="B32" s="173"/>
      <c r="C32" s="174"/>
      <c r="D32" s="173"/>
      <c r="E32" s="174"/>
      <c r="F32" s="173"/>
      <c r="G32" s="174"/>
      <c r="H32" s="173"/>
      <c r="I32" s="174"/>
      <c r="J32" s="173"/>
      <c r="K32" s="174"/>
      <c r="L32" s="173"/>
      <c r="M32" s="175"/>
      <c r="N32" s="175"/>
      <c r="O32" s="176"/>
    </row>
    <row r="33" spans="1:15" ht="18.75" customHeight="1">
      <c r="A33" s="109" t="s">
        <v>49</v>
      </c>
      <c r="B33" s="177">
        <f>B24</f>
        <v>0</v>
      </c>
      <c r="C33" s="192">
        <f aca="true" t="shared" si="8" ref="C33:M33">C24</f>
        <v>0</v>
      </c>
      <c r="D33" s="177">
        <f t="shared" si="8"/>
        <v>0</v>
      </c>
      <c r="E33" s="192">
        <f t="shared" si="8"/>
        <v>0</v>
      </c>
      <c r="F33" s="177">
        <f t="shared" si="8"/>
        <v>0</v>
      </c>
      <c r="G33" s="192">
        <f t="shared" si="8"/>
        <v>0</v>
      </c>
      <c r="H33" s="177">
        <f t="shared" si="8"/>
        <v>0</v>
      </c>
      <c r="I33" s="192">
        <f t="shared" si="8"/>
        <v>0</v>
      </c>
      <c r="J33" s="177">
        <f t="shared" si="8"/>
        <v>0</v>
      </c>
      <c r="K33" s="192">
        <f t="shared" si="8"/>
        <v>0</v>
      </c>
      <c r="L33" s="177">
        <f t="shared" si="8"/>
        <v>0</v>
      </c>
      <c r="M33" s="192">
        <f t="shared" si="8"/>
        <v>0</v>
      </c>
      <c r="N33" s="178">
        <f aca="true" t="shared" si="9" ref="N33:N42">SUM(B33:M33)</f>
        <v>0</v>
      </c>
      <c r="O33" s="179"/>
    </row>
    <row r="34" spans="1:15" ht="18.75" customHeight="1">
      <c r="A34" s="61" t="s">
        <v>50</v>
      </c>
      <c r="B34" s="169"/>
      <c r="C34" s="170"/>
      <c r="D34" s="169"/>
      <c r="E34" s="170"/>
      <c r="F34" s="169"/>
      <c r="G34" s="170"/>
      <c r="H34" s="169"/>
      <c r="I34" s="170"/>
      <c r="J34" s="169"/>
      <c r="K34" s="170"/>
      <c r="L34" s="169"/>
      <c r="M34" s="170"/>
      <c r="N34" s="181">
        <f t="shared" si="9"/>
        <v>0</v>
      </c>
      <c r="O34" s="179"/>
    </row>
    <row r="35" spans="1:15" ht="18.75" customHeight="1">
      <c r="A35" s="61" t="s">
        <v>51</v>
      </c>
      <c r="B35" s="169"/>
      <c r="C35" s="170"/>
      <c r="D35" s="169"/>
      <c r="E35" s="170"/>
      <c r="F35" s="169"/>
      <c r="G35" s="170"/>
      <c r="H35" s="169"/>
      <c r="I35" s="170"/>
      <c r="J35" s="169"/>
      <c r="K35" s="170"/>
      <c r="L35" s="169"/>
      <c r="M35" s="170"/>
      <c r="N35" s="181">
        <f t="shared" si="9"/>
        <v>0</v>
      </c>
      <c r="O35" s="179"/>
    </row>
    <row r="36" spans="1:15" ht="18.75" customHeight="1">
      <c r="A36" s="61" t="s">
        <v>52</v>
      </c>
      <c r="B36" s="169"/>
      <c r="C36" s="170"/>
      <c r="D36" s="169"/>
      <c r="E36" s="170"/>
      <c r="F36" s="169"/>
      <c r="G36" s="170"/>
      <c r="H36" s="169"/>
      <c r="I36" s="170"/>
      <c r="J36" s="169"/>
      <c r="K36" s="170"/>
      <c r="L36" s="169"/>
      <c r="M36" s="170"/>
      <c r="N36" s="181">
        <f t="shared" si="9"/>
        <v>0</v>
      </c>
      <c r="O36" s="179"/>
    </row>
    <row r="37" spans="1:15" ht="18.75" customHeight="1">
      <c r="A37" s="61" t="s">
        <v>53</v>
      </c>
      <c r="B37" s="169"/>
      <c r="C37" s="170"/>
      <c r="D37" s="169"/>
      <c r="E37" s="170"/>
      <c r="F37" s="169"/>
      <c r="G37" s="170"/>
      <c r="H37" s="169"/>
      <c r="I37" s="170"/>
      <c r="J37" s="169"/>
      <c r="K37" s="170"/>
      <c r="L37" s="169"/>
      <c r="M37" s="170"/>
      <c r="N37" s="181">
        <f t="shared" si="9"/>
        <v>0</v>
      </c>
      <c r="O37" s="179"/>
    </row>
    <row r="38" spans="1:15" ht="18.75" customHeight="1">
      <c r="A38" s="61" t="s">
        <v>54</v>
      </c>
      <c r="B38" s="169"/>
      <c r="C38" s="170"/>
      <c r="D38" s="169"/>
      <c r="E38" s="170"/>
      <c r="F38" s="169"/>
      <c r="G38" s="170"/>
      <c r="H38" s="169"/>
      <c r="I38" s="170"/>
      <c r="J38" s="169"/>
      <c r="K38" s="170"/>
      <c r="L38" s="169"/>
      <c r="M38" s="170"/>
      <c r="N38" s="181">
        <f t="shared" si="9"/>
        <v>0</v>
      </c>
      <c r="O38" s="179"/>
    </row>
    <row r="39" spans="1:15" ht="18.75" customHeight="1">
      <c r="A39" s="61" t="s">
        <v>55</v>
      </c>
      <c r="B39" s="169"/>
      <c r="C39" s="170"/>
      <c r="D39" s="169"/>
      <c r="E39" s="170"/>
      <c r="F39" s="169"/>
      <c r="G39" s="170"/>
      <c r="H39" s="169"/>
      <c r="I39" s="170"/>
      <c r="J39" s="169"/>
      <c r="K39" s="170"/>
      <c r="L39" s="169"/>
      <c r="M39" s="170"/>
      <c r="N39" s="181">
        <f t="shared" si="9"/>
        <v>0</v>
      </c>
      <c r="O39" s="179"/>
    </row>
    <row r="40" spans="1:15" ht="18.75" customHeight="1">
      <c r="A40" s="61" t="s">
        <v>61</v>
      </c>
      <c r="B40" s="169"/>
      <c r="C40" s="170"/>
      <c r="D40" s="169"/>
      <c r="E40" s="170"/>
      <c r="F40" s="169"/>
      <c r="G40" s="170"/>
      <c r="H40" s="169"/>
      <c r="I40" s="170"/>
      <c r="J40" s="169"/>
      <c r="K40" s="170"/>
      <c r="L40" s="169"/>
      <c r="M40" s="170"/>
      <c r="N40" s="181">
        <f t="shared" si="9"/>
        <v>0</v>
      </c>
      <c r="O40" s="179"/>
    </row>
    <row r="41" spans="1:15" ht="18.75" customHeight="1">
      <c r="A41" s="61" t="s">
        <v>74</v>
      </c>
      <c r="B41" s="169"/>
      <c r="C41" s="170"/>
      <c r="D41" s="169"/>
      <c r="E41" s="170"/>
      <c r="F41" s="169"/>
      <c r="G41" s="170"/>
      <c r="H41" s="169"/>
      <c r="I41" s="170"/>
      <c r="J41" s="169"/>
      <c r="K41" s="170"/>
      <c r="L41" s="169"/>
      <c r="M41" s="170"/>
      <c r="N41" s="181">
        <f t="shared" si="9"/>
        <v>0</v>
      </c>
      <c r="O41" s="179"/>
    </row>
    <row r="42" spans="1:15" ht="18.75" customHeight="1">
      <c r="A42" s="110" t="s">
        <v>56</v>
      </c>
      <c r="B42" s="165"/>
      <c r="C42" s="193"/>
      <c r="D42" s="165"/>
      <c r="E42" s="193"/>
      <c r="F42" s="165"/>
      <c r="G42" s="193"/>
      <c r="H42" s="165"/>
      <c r="I42" s="193"/>
      <c r="J42" s="165"/>
      <c r="K42" s="193"/>
      <c r="L42" s="165"/>
      <c r="M42" s="193"/>
      <c r="N42" s="183">
        <f t="shared" si="9"/>
        <v>0</v>
      </c>
      <c r="O42" s="179"/>
    </row>
    <row r="43" spans="1:15" ht="18.75" customHeight="1">
      <c r="A43" s="111" t="s">
        <v>57</v>
      </c>
      <c r="B43" s="207">
        <f>+B23-SUM(B24:B28)+SUM(B33:B36)-SUM(B37:B42)</f>
        <v>0</v>
      </c>
      <c r="C43" s="207">
        <f aca="true" t="shared" si="10" ref="C43:N43">+C23-SUM(C24:C28)+SUM(C33:C36)-SUM(C37:C42)</f>
        <v>0</v>
      </c>
      <c r="D43" s="207">
        <f t="shared" si="10"/>
        <v>0</v>
      </c>
      <c r="E43" s="207">
        <f t="shared" si="10"/>
        <v>0</v>
      </c>
      <c r="F43" s="207">
        <f t="shared" si="10"/>
        <v>0</v>
      </c>
      <c r="G43" s="207">
        <f t="shared" si="10"/>
        <v>0</v>
      </c>
      <c r="H43" s="207">
        <f t="shared" si="10"/>
        <v>0</v>
      </c>
      <c r="I43" s="207">
        <f t="shared" si="10"/>
        <v>0</v>
      </c>
      <c r="J43" s="207">
        <f t="shared" si="10"/>
        <v>0</v>
      </c>
      <c r="K43" s="207">
        <f t="shared" si="10"/>
        <v>0</v>
      </c>
      <c r="L43" s="207">
        <f t="shared" si="10"/>
        <v>0</v>
      </c>
      <c r="M43" s="207">
        <f t="shared" si="10"/>
        <v>0</v>
      </c>
      <c r="N43" s="207">
        <f t="shared" si="10"/>
        <v>0</v>
      </c>
      <c r="O43" s="135"/>
    </row>
    <row r="44" spans="1:15" ht="18.75" customHeight="1" hidden="1">
      <c r="A44" s="148" t="s">
        <v>117</v>
      </c>
      <c r="B44" s="129">
        <f aca="true" t="shared" si="11" ref="B44:M44">B4*0.19</f>
        <v>0</v>
      </c>
      <c r="C44" s="130">
        <f t="shared" si="11"/>
        <v>0</v>
      </c>
      <c r="D44" s="129">
        <f t="shared" si="11"/>
        <v>0</v>
      </c>
      <c r="E44" s="130">
        <f t="shared" si="11"/>
        <v>0</v>
      </c>
      <c r="F44" s="129">
        <f t="shared" si="11"/>
        <v>0</v>
      </c>
      <c r="G44" s="130">
        <f t="shared" si="11"/>
        <v>0</v>
      </c>
      <c r="H44" s="129">
        <f t="shared" si="11"/>
        <v>0</v>
      </c>
      <c r="I44" s="130">
        <f t="shared" si="11"/>
        <v>0</v>
      </c>
      <c r="J44" s="129">
        <f t="shared" si="11"/>
        <v>0</v>
      </c>
      <c r="K44" s="130">
        <f t="shared" si="11"/>
        <v>0</v>
      </c>
      <c r="L44" s="129">
        <f t="shared" si="11"/>
        <v>0</v>
      </c>
      <c r="M44" s="132">
        <f t="shared" si="11"/>
        <v>0</v>
      </c>
      <c r="N44" s="133"/>
      <c r="O44" s="135"/>
    </row>
    <row r="45" spans="1:15" ht="18.75" customHeight="1" hidden="1">
      <c r="A45" s="148" t="s">
        <v>118</v>
      </c>
      <c r="B45" s="129">
        <f aca="true" t="shared" si="12" ref="B45:M45">(B21-B9-B15)*0.19</f>
        <v>0</v>
      </c>
      <c r="C45" s="130">
        <f t="shared" si="12"/>
        <v>0</v>
      </c>
      <c r="D45" s="129">
        <f t="shared" si="12"/>
        <v>0</v>
      </c>
      <c r="E45" s="130">
        <f t="shared" si="12"/>
        <v>0</v>
      </c>
      <c r="F45" s="129">
        <f t="shared" si="12"/>
        <v>0</v>
      </c>
      <c r="G45" s="130">
        <f t="shared" si="12"/>
        <v>0</v>
      </c>
      <c r="H45" s="129">
        <f t="shared" si="12"/>
        <v>0</v>
      </c>
      <c r="I45" s="130">
        <f t="shared" si="12"/>
        <v>0</v>
      </c>
      <c r="J45" s="129">
        <f t="shared" si="12"/>
        <v>0</v>
      </c>
      <c r="K45" s="130">
        <f t="shared" si="12"/>
        <v>0</v>
      </c>
      <c r="L45" s="129">
        <f t="shared" si="12"/>
        <v>0</v>
      </c>
      <c r="M45" s="132">
        <f t="shared" si="12"/>
        <v>0</v>
      </c>
      <c r="N45" s="134"/>
      <c r="O45" s="135"/>
    </row>
    <row r="46" spans="1:15" ht="18.75" customHeight="1" hidden="1">
      <c r="A46" s="148" t="s">
        <v>119</v>
      </c>
      <c r="B46" s="129"/>
      <c r="C46" s="130">
        <f aca="true" t="shared" si="13" ref="C46:M46">+B44-B45</f>
        <v>0</v>
      </c>
      <c r="D46" s="130">
        <f t="shared" si="13"/>
        <v>0</v>
      </c>
      <c r="E46" s="130">
        <f t="shared" si="13"/>
        <v>0</v>
      </c>
      <c r="F46" s="130">
        <f t="shared" si="13"/>
        <v>0</v>
      </c>
      <c r="G46" s="130">
        <f t="shared" si="13"/>
        <v>0</v>
      </c>
      <c r="H46" s="130">
        <f t="shared" si="13"/>
        <v>0</v>
      </c>
      <c r="I46" s="130">
        <f t="shared" si="13"/>
        <v>0</v>
      </c>
      <c r="J46" s="130">
        <f t="shared" si="13"/>
        <v>0</v>
      </c>
      <c r="K46" s="130">
        <f t="shared" si="13"/>
        <v>0</v>
      </c>
      <c r="L46" s="130">
        <f t="shared" si="13"/>
        <v>0</v>
      </c>
      <c r="M46" s="132">
        <f t="shared" si="13"/>
        <v>0</v>
      </c>
      <c r="N46" s="134"/>
      <c r="O46" s="135"/>
    </row>
    <row r="47" spans="1:15" ht="18.75" customHeight="1">
      <c r="A47" s="131" t="s">
        <v>124</v>
      </c>
      <c r="B47" s="149">
        <f>Ertrags_Liquidit_1!M48</f>
        <v>0</v>
      </c>
      <c r="C47" s="130"/>
      <c r="D47" s="129"/>
      <c r="E47" s="130"/>
      <c r="F47" s="129"/>
      <c r="G47" s="130"/>
      <c r="H47" s="129"/>
      <c r="I47" s="130"/>
      <c r="J47" s="129"/>
      <c r="K47" s="130"/>
      <c r="L47" s="129"/>
      <c r="M47" s="132"/>
      <c r="N47" s="134"/>
      <c r="O47" s="135"/>
    </row>
    <row r="48" spans="1:15" ht="18.75" customHeight="1">
      <c r="A48" s="111" t="s">
        <v>58</v>
      </c>
      <c r="B48" s="207">
        <f>+B43+B47</f>
        <v>0</v>
      </c>
      <c r="C48" s="207">
        <f>+C43+B48</f>
        <v>0</v>
      </c>
      <c r="D48" s="207">
        <f aca="true" t="shared" si="14" ref="D48:M48">+D43+C48</f>
        <v>0</v>
      </c>
      <c r="E48" s="207">
        <f t="shared" si="14"/>
        <v>0</v>
      </c>
      <c r="F48" s="207">
        <f t="shared" si="14"/>
        <v>0</v>
      </c>
      <c r="G48" s="207">
        <f t="shared" si="14"/>
        <v>0</v>
      </c>
      <c r="H48" s="207">
        <f t="shared" si="14"/>
        <v>0</v>
      </c>
      <c r="I48" s="207">
        <f t="shared" si="14"/>
        <v>0</v>
      </c>
      <c r="J48" s="207">
        <f t="shared" si="14"/>
        <v>0</v>
      </c>
      <c r="K48" s="207">
        <f t="shared" si="14"/>
        <v>0</v>
      </c>
      <c r="L48" s="207">
        <f t="shared" si="14"/>
        <v>0</v>
      </c>
      <c r="M48" s="207">
        <f t="shared" si="14"/>
        <v>0</v>
      </c>
      <c r="N48" s="136"/>
      <c r="O48" s="137"/>
    </row>
    <row r="49" ht="18.75" customHeight="1"/>
    <row r="50" ht="12.75">
      <c r="A50" s="72" t="str">
        <f>"Mandant:  "&amp;Mandantendaten!$C$12</f>
        <v>Mandant:  Fliesenfachgeschäft Beispiel GmbH</v>
      </c>
    </row>
    <row r="51" ht="12.75">
      <c r="A51" s="78" t="str">
        <f>"Berater:    "&amp;Startseite!$G$11</f>
        <v>Berater:    Steuerkanzlei Muster</v>
      </c>
    </row>
  </sheetData>
  <sheetProtection sheet="1" objects="1" scenarios="1"/>
  <printOptions/>
  <pageMargins left="0.75" right="0.75" top="1" bottom="1" header="0.4921259845" footer="0.4921259845"/>
  <pageSetup blackAndWhite="1" fitToHeight="1" fitToWidth="1" horizontalDpi="600" verticalDpi="600" orientation="landscape" paperSize="9" scale="54" r:id="rId3"/>
  <headerFooter alignWithMargins="0">
    <oddFooter>&amp;CSeite 8</oddFooter>
  </headerFooter>
  <legacyDrawing r:id="rId2"/>
</worksheet>
</file>

<file path=xl/worksheets/sheet13.xml><?xml version="1.0" encoding="utf-8"?>
<worksheet xmlns="http://schemas.openxmlformats.org/spreadsheetml/2006/main" xmlns:r="http://schemas.openxmlformats.org/officeDocument/2006/relationships">
  <sheetPr codeName="Tabelle13">
    <pageSetUpPr fitToPage="1"/>
  </sheetPr>
  <dimension ref="A1:O51"/>
  <sheetViews>
    <sheetView showGridLines="0" showRowColHeaders="0" showZeros="0" zoomScale="98" zoomScaleNormal="98" workbookViewId="0" topLeftCell="A1">
      <selection activeCell="B7" sqref="B7"/>
    </sheetView>
  </sheetViews>
  <sheetFormatPr defaultColWidth="11.421875" defaultRowHeight="12.75"/>
  <cols>
    <col min="1" max="1" width="42.140625" style="0" bestFit="1" customWidth="1"/>
    <col min="2" max="14" width="14.8515625" style="0" customWidth="1"/>
    <col min="15" max="15" width="7.00390625" style="0" bestFit="1" customWidth="1"/>
  </cols>
  <sheetData>
    <row r="1" spans="1:14" ht="18">
      <c r="A1" s="87" t="str">
        <f>"Monatliche Ertrags- und Liquiditätsvorschau 3. Planjahr - "&amp;Mandantendaten!G12+2</f>
        <v>Monatliche Ertrags- und Liquiditätsvorschau 3. Planjahr - 2012</v>
      </c>
      <c r="B1" s="88"/>
      <c r="C1" s="88"/>
      <c r="D1" s="88"/>
      <c r="E1" s="88"/>
      <c r="F1" s="42"/>
      <c r="G1" s="42"/>
      <c r="H1" s="42"/>
      <c r="I1" s="42"/>
      <c r="J1" s="42"/>
      <c r="K1" s="42"/>
      <c r="L1" s="42"/>
      <c r="M1" s="42"/>
      <c r="N1" s="42"/>
    </row>
    <row r="2" ht="18" customHeight="1"/>
    <row r="3" spans="1:15" ht="30" customHeight="1">
      <c r="A3" s="103"/>
      <c r="B3" s="113" t="str">
        <f>"Jan. "&amp;Startseite!$G$29</f>
        <v>Jan. </v>
      </c>
      <c r="C3" s="43" t="str">
        <f>"Febr. "&amp;Startseite!$G$29</f>
        <v>Febr. </v>
      </c>
      <c r="D3" s="113" t="str">
        <f>"März "&amp;Startseite!$G$29</f>
        <v>März </v>
      </c>
      <c r="E3" s="43" t="str">
        <f>"April "&amp;Startseite!$G$29</f>
        <v>April </v>
      </c>
      <c r="F3" s="113" t="str">
        <f>"Mai "&amp;Startseite!$G$29</f>
        <v>Mai </v>
      </c>
      <c r="G3" s="43" t="str">
        <f>"Juni "&amp;Startseite!$G$29</f>
        <v>Juni </v>
      </c>
      <c r="H3" s="113" t="str">
        <f>"Juli "&amp;Startseite!$G$29</f>
        <v>Juli </v>
      </c>
      <c r="I3" s="43" t="str">
        <f>"Aug. "&amp;Startseite!$G$29</f>
        <v>Aug. </v>
      </c>
      <c r="J3" s="113" t="str">
        <f>"Sept. "&amp;Startseite!$G$29</f>
        <v>Sept. </v>
      </c>
      <c r="K3" s="43" t="str">
        <f>"Okt. "&amp;Startseite!$G$29</f>
        <v>Okt. </v>
      </c>
      <c r="L3" s="113" t="str">
        <f>"Nov. "&amp;Startseite!$G$29</f>
        <v>Nov. </v>
      </c>
      <c r="M3" s="43" t="str">
        <f>"Dez. "&amp;Startseite!$G$29</f>
        <v>Dez. </v>
      </c>
      <c r="N3" s="122" t="s">
        <v>62</v>
      </c>
      <c r="O3" s="44" t="s">
        <v>39</v>
      </c>
    </row>
    <row r="4" spans="1:15" ht="18.75" customHeight="1">
      <c r="A4" s="104" t="s">
        <v>116</v>
      </c>
      <c r="B4" s="226">
        <f>Umsatzvorschau_3!B17</f>
        <v>0</v>
      </c>
      <c r="C4" s="226">
        <f>Umsatzvorschau_3!C17</f>
        <v>0</v>
      </c>
      <c r="D4" s="226">
        <f>Umsatzvorschau_3!D17</f>
        <v>0</v>
      </c>
      <c r="E4" s="226">
        <f>Umsatzvorschau_3!E17</f>
        <v>0</v>
      </c>
      <c r="F4" s="226">
        <f>Umsatzvorschau_3!F17</f>
        <v>0</v>
      </c>
      <c r="G4" s="226">
        <f>Umsatzvorschau_3!G17</f>
        <v>0</v>
      </c>
      <c r="H4" s="226">
        <f>Umsatzvorschau_3!H17</f>
        <v>0</v>
      </c>
      <c r="I4" s="226">
        <f>Umsatzvorschau_3!I17</f>
        <v>0</v>
      </c>
      <c r="J4" s="226">
        <f>Umsatzvorschau_3!J17</f>
        <v>0</v>
      </c>
      <c r="K4" s="226">
        <f>Umsatzvorschau_3!K17</f>
        <v>0</v>
      </c>
      <c r="L4" s="226">
        <f>Umsatzvorschau_3!L17</f>
        <v>0</v>
      </c>
      <c r="M4" s="226">
        <f>Umsatzvorschau_3!M17</f>
        <v>0</v>
      </c>
      <c r="N4" s="159">
        <f aca="true" t="shared" si="0" ref="N4:N31">SUM(B4:M4)</f>
        <v>0</v>
      </c>
      <c r="O4" s="160">
        <f>IF($N$4=0,0,N4/$N$4)</f>
        <v>0</v>
      </c>
    </row>
    <row r="5" spans="1:15" ht="18.75" customHeight="1" hidden="1">
      <c r="A5" s="105" t="s">
        <v>83</v>
      </c>
      <c r="B5" s="161"/>
      <c r="C5" s="162"/>
      <c r="D5" s="161"/>
      <c r="E5" s="162"/>
      <c r="F5" s="161"/>
      <c r="G5" s="162"/>
      <c r="H5" s="161"/>
      <c r="I5" s="162"/>
      <c r="J5" s="161"/>
      <c r="K5" s="162"/>
      <c r="L5" s="161"/>
      <c r="M5" s="162"/>
      <c r="N5" s="163">
        <f t="shared" si="0"/>
        <v>0</v>
      </c>
      <c r="O5" s="164" t="e">
        <f>N5/$N$4</f>
        <v>#DIV/0!</v>
      </c>
    </row>
    <row r="6" spans="1:15" ht="18.75" customHeight="1" hidden="1">
      <c r="A6" s="106" t="s">
        <v>84</v>
      </c>
      <c r="B6" s="114"/>
      <c r="C6" s="45"/>
      <c r="D6" s="114"/>
      <c r="E6" s="45"/>
      <c r="F6" s="114"/>
      <c r="G6" s="45"/>
      <c r="H6" s="114"/>
      <c r="I6" s="45"/>
      <c r="J6" s="114"/>
      <c r="K6" s="45"/>
      <c r="L6" s="114"/>
      <c r="M6" s="45"/>
      <c r="N6" s="114">
        <f t="shared" si="0"/>
        <v>0</v>
      </c>
      <c r="O6" s="52" t="e">
        <f>N6/$N$4</f>
        <v>#DIV/0!</v>
      </c>
    </row>
    <row r="7" spans="1:15" ht="18.75" customHeight="1">
      <c r="A7" s="104" t="s">
        <v>123</v>
      </c>
      <c r="B7" s="165"/>
      <c r="C7" s="166"/>
      <c r="D7" s="165"/>
      <c r="E7" s="166"/>
      <c r="F7" s="165"/>
      <c r="G7" s="166"/>
      <c r="H7" s="165"/>
      <c r="I7" s="166"/>
      <c r="J7" s="165"/>
      <c r="K7" s="166"/>
      <c r="L7" s="165"/>
      <c r="M7" s="166"/>
      <c r="N7" s="163">
        <f t="shared" si="0"/>
        <v>0</v>
      </c>
      <c r="O7" s="164">
        <f aca="true" t="shared" si="1" ref="O7:O31">IF($N$4=0,0,N7/$N$4)</f>
        <v>0</v>
      </c>
    </row>
    <row r="8" spans="1:15" ht="18.75" customHeight="1">
      <c r="A8" s="107" t="s">
        <v>41</v>
      </c>
      <c r="B8" s="204">
        <f aca="true" t="shared" si="2" ref="B8:M8">+B4-B7</f>
        <v>0</v>
      </c>
      <c r="C8" s="205">
        <f t="shared" si="2"/>
        <v>0</v>
      </c>
      <c r="D8" s="204">
        <f t="shared" si="2"/>
        <v>0</v>
      </c>
      <c r="E8" s="205">
        <f t="shared" si="2"/>
        <v>0</v>
      </c>
      <c r="F8" s="204">
        <f t="shared" si="2"/>
        <v>0</v>
      </c>
      <c r="G8" s="205">
        <f t="shared" si="2"/>
        <v>0</v>
      </c>
      <c r="H8" s="204">
        <f t="shared" si="2"/>
        <v>0</v>
      </c>
      <c r="I8" s="205">
        <f t="shared" si="2"/>
        <v>0</v>
      </c>
      <c r="J8" s="204">
        <f t="shared" si="2"/>
        <v>0</v>
      </c>
      <c r="K8" s="205">
        <f t="shared" si="2"/>
        <v>0</v>
      </c>
      <c r="L8" s="204">
        <f t="shared" si="2"/>
        <v>0</v>
      </c>
      <c r="M8" s="205">
        <f t="shared" si="2"/>
        <v>0</v>
      </c>
      <c r="N8" s="206">
        <f t="shared" si="0"/>
        <v>0</v>
      </c>
      <c r="O8" s="52">
        <f t="shared" si="1"/>
        <v>0</v>
      </c>
    </row>
    <row r="9" spans="1:15" ht="18.75" customHeight="1">
      <c r="A9" s="84" t="s">
        <v>112</v>
      </c>
      <c r="B9" s="116">
        <f>Kostenplan_3!B4+Kostenplan_3!B5</f>
        <v>0</v>
      </c>
      <c r="C9" s="85">
        <f>Kostenplan_3!C4+Kostenplan_3!C5</f>
        <v>0</v>
      </c>
      <c r="D9" s="116">
        <f>Kostenplan_3!D4+Kostenplan_3!D5</f>
        <v>0</v>
      </c>
      <c r="E9" s="85">
        <f>Kostenplan_3!E4+Kostenplan_3!E5</f>
        <v>0</v>
      </c>
      <c r="F9" s="116">
        <f>Kostenplan_3!F4+Kostenplan_3!F5</f>
        <v>0</v>
      </c>
      <c r="G9" s="85">
        <f>Kostenplan_3!G4+Kostenplan_3!G5</f>
        <v>0</v>
      </c>
      <c r="H9" s="116">
        <f>Kostenplan_3!H4+Kostenplan_3!H5</f>
        <v>0</v>
      </c>
      <c r="I9" s="85">
        <f>Kostenplan_3!I4+Kostenplan_3!I5</f>
        <v>0</v>
      </c>
      <c r="J9" s="116">
        <f>Kostenplan_3!J4+Kostenplan_3!J5</f>
        <v>0</v>
      </c>
      <c r="K9" s="85">
        <f>Kostenplan_3!K4+Kostenplan_3!K5</f>
        <v>0</v>
      </c>
      <c r="L9" s="116">
        <f>Kostenplan_3!L4+Kostenplan_3!L5</f>
        <v>0</v>
      </c>
      <c r="M9" s="85">
        <f>Kostenplan_3!M4+Kostenplan_3!M5</f>
        <v>0</v>
      </c>
      <c r="N9" s="163">
        <f t="shared" si="0"/>
        <v>0</v>
      </c>
      <c r="O9" s="164">
        <f t="shared" si="1"/>
        <v>0</v>
      </c>
    </row>
    <row r="10" spans="1:15" ht="18.75" customHeight="1">
      <c r="A10" s="84" t="s">
        <v>75</v>
      </c>
      <c r="B10" s="117">
        <f>Kostenplan_3!B6</f>
        <v>0</v>
      </c>
      <c r="C10" s="100">
        <f>Kostenplan_3!C6</f>
        <v>0</v>
      </c>
      <c r="D10" s="117">
        <f>Kostenplan_3!D6</f>
        <v>0</v>
      </c>
      <c r="E10" s="100">
        <f>Kostenplan_3!E6</f>
        <v>0</v>
      </c>
      <c r="F10" s="117">
        <f>Kostenplan_3!F6</f>
        <v>0</v>
      </c>
      <c r="G10" s="100">
        <f>Kostenplan_3!G6</f>
        <v>0</v>
      </c>
      <c r="H10" s="117">
        <f>Kostenplan_3!H6</f>
        <v>0</v>
      </c>
      <c r="I10" s="100">
        <f>Kostenplan_3!I6</f>
        <v>0</v>
      </c>
      <c r="J10" s="117">
        <f>Kostenplan_3!J6</f>
        <v>0</v>
      </c>
      <c r="K10" s="100">
        <f>Kostenplan_3!K6</f>
        <v>0</v>
      </c>
      <c r="L10" s="117">
        <f>Kostenplan_3!L6</f>
        <v>0</v>
      </c>
      <c r="M10" s="100">
        <f>Kostenplan_3!M6</f>
        <v>0</v>
      </c>
      <c r="N10" s="167">
        <f t="shared" si="0"/>
        <v>0</v>
      </c>
      <c r="O10" s="168">
        <f t="shared" si="1"/>
        <v>0</v>
      </c>
    </row>
    <row r="11" spans="1:15" ht="18.75" customHeight="1">
      <c r="A11" s="84" t="s">
        <v>30</v>
      </c>
      <c r="B11" s="117">
        <f>Kostenplan_3!B7</f>
        <v>0</v>
      </c>
      <c r="C11" s="86">
        <f>Kostenplan_3!C7</f>
        <v>0</v>
      </c>
      <c r="D11" s="118">
        <f>Kostenplan_3!D7</f>
        <v>0</v>
      </c>
      <c r="E11" s="86">
        <f>Kostenplan_3!E7</f>
        <v>0</v>
      </c>
      <c r="F11" s="118">
        <f>Kostenplan_3!F7</f>
        <v>0</v>
      </c>
      <c r="G11" s="86">
        <f>Kostenplan_3!G7</f>
        <v>0</v>
      </c>
      <c r="H11" s="118">
        <f>Kostenplan_3!H7</f>
        <v>0</v>
      </c>
      <c r="I11" s="86">
        <f>Kostenplan_3!I7</f>
        <v>0</v>
      </c>
      <c r="J11" s="118">
        <f>Kostenplan_3!J7</f>
        <v>0</v>
      </c>
      <c r="K11" s="86">
        <f>Kostenplan_3!K7</f>
        <v>0</v>
      </c>
      <c r="L11" s="118">
        <f>Kostenplan_3!L7</f>
        <v>0</v>
      </c>
      <c r="M11" s="86">
        <f>Kostenplan_3!M7</f>
        <v>0</v>
      </c>
      <c r="N11" s="167">
        <f t="shared" si="0"/>
        <v>0</v>
      </c>
      <c r="O11" s="168">
        <f t="shared" si="1"/>
        <v>0</v>
      </c>
    </row>
    <row r="12" spans="1:15" ht="18.75" customHeight="1">
      <c r="A12" s="84" t="s">
        <v>76</v>
      </c>
      <c r="B12" s="117">
        <f>Kostenplan_3!B8</f>
        <v>0</v>
      </c>
      <c r="C12" s="86">
        <f>Kostenplan_3!C8</f>
        <v>0</v>
      </c>
      <c r="D12" s="118">
        <f>Kostenplan_3!D8</f>
        <v>0</v>
      </c>
      <c r="E12" s="86">
        <f>Kostenplan_3!E8</f>
        <v>0</v>
      </c>
      <c r="F12" s="118">
        <f>Kostenplan_3!F8</f>
        <v>0</v>
      </c>
      <c r="G12" s="86">
        <f>Kostenplan_3!G8</f>
        <v>0</v>
      </c>
      <c r="H12" s="118">
        <f>Kostenplan_3!H8</f>
        <v>0</v>
      </c>
      <c r="I12" s="86">
        <f>Kostenplan_3!I8</f>
        <v>0</v>
      </c>
      <c r="J12" s="118">
        <f>Kostenplan_3!J8</f>
        <v>0</v>
      </c>
      <c r="K12" s="86">
        <f>Kostenplan_3!K8</f>
        <v>0</v>
      </c>
      <c r="L12" s="118">
        <f>Kostenplan_3!L8</f>
        <v>0</v>
      </c>
      <c r="M12" s="86">
        <f>Kostenplan_3!M8</f>
        <v>0</v>
      </c>
      <c r="N12" s="167">
        <f t="shared" si="0"/>
        <v>0</v>
      </c>
      <c r="O12" s="168">
        <f t="shared" si="1"/>
        <v>0</v>
      </c>
    </row>
    <row r="13" spans="1:15" ht="18.75" customHeight="1">
      <c r="A13" s="84" t="s">
        <v>77</v>
      </c>
      <c r="B13" s="117">
        <f>Kostenplan_3!B9</f>
        <v>0</v>
      </c>
      <c r="C13" s="86">
        <f>Kostenplan_3!C9</f>
        <v>0</v>
      </c>
      <c r="D13" s="118">
        <f>Kostenplan_3!D9</f>
        <v>0</v>
      </c>
      <c r="E13" s="86">
        <f>Kostenplan_3!E9</f>
        <v>0</v>
      </c>
      <c r="F13" s="118">
        <f>Kostenplan_3!F9</f>
        <v>0</v>
      </c>
      <c r="G13" s="86">
        <f>Kostenplan_3!G9</f>
        <v>0</v>
      </c>
      <c r="H13" s="118">
        <f>Kostenplan_3!H9</f>
        <v>0</v>
      </c>
      <c r="I13" s="86">
        <f>Kostenplan_3!I9</f>
        <v>0</v>
      </c>
      <c r="J13" s="118">
        <f>Kostenplan_3!J9</f>
        <v>0</v>
      </c>
      <c r="K13" s="86">
        <f>Kostenplan_3!K9</f>
        <v>0</v>
      </c>
      <c r="L13" s="118">
        <f>Kostenplan_3!L9</f>
        <v>0</v>
      </c>
      <c r="M13" s="86">
        <f>Kostenplan_3!M9</f>
        <v>0</v>
      </c>
      <c r="N13" s="167">
        <f t="shared" si="0"/>
        <v>0</v>
      </c>
      <c r="O13" s="168">
        <f t="shared" si="1"/>
        <v>0</v>
      </c>
    </row>
    <row r="14" spans="1:15" ht="18.75" customHeight="1">
      <c r="A14" s="84" t="s">
        <v>33</v>
      </c>
      <c r="B14" s="117">
        <f>Kostenplan_3!B10</f>
        <v>0</v>
      </c>
      <c r="C14" s="86">
        <f>Kostenplan_3!C10</f>
        <v>0</v>
      </c>
      <c r="D14" s="118">
        <f>Kostenplan_3!D10</f>
        <v>0</v>
      </c>
      <c r="E14" s="86">
        <f>Kostenplan_3!E10</f>
        <v>0</v>
      </c>
      <c r="F14" s="118">
        <f>Kostenplan_3!F10</f>
        <v>0</v>
      </c>
      <c r="G14" s="86">
        <f>Kostenplan_3!G10</f>
        <v>0</v>
      </c>
      <c r="H14" s="118">
        <f>Kostenplan_3!H10</f>
        <v>0</v>
      </c>
      <c r="I14" s="86">
        <f>Kostenplan_3!I10</f>
        <v>0</v>
      </c>
      <c r="J14" s="118">
        <f>Kostenplan_3!J10</f>
        <v>0</v>
      </c>
      <c r="K14" s="86">
        <f>Kostenplan_3!K10</f>
        <v>0</v>
      </c>
      <c r="L14" s="118">
        <f>Kostenplan_3!L10</f>
        <v>0</v>
      </c>
      <c r="M14" s="86">
        <f>Kostenplan_3!M10</f>
        <v>0</v>
      </c>
      <c r="N14" s="167">
        <f t="shared" si="0"/>
        <v>0</v>
      </c>
      <c r="O14" s="168">
        <f t="shared" si="1"/>
        <v>0</v>
      </c>
    </row>
    <row r="15" spans="1:15" ht="18.75" customHeight="1">
      <c r="A15" s="84" t="s">
        <v>85</v>
      </c>
      <c r="B15" s="117">
        <f>Kostenplan_3!B11</f>
        <v>0</v>
      </c>
      <c r="C15" s="86">
        <f>Kostenplan_3!C11</f>
        <v>0</v>
      </c>
      <c r="D15" s="118">
        <f>Kostenplan_3!D11</f>
        <v>0</v>
      </c>
      <c r="E15" s="86">
        <f>Kostenplan_3!E11</f>
        <v>0</v>
      </c>
      <c r="F15" s="118">
        <f>Kostenplan_3!F11</f>
        <v>0</v>
      </c>
      <c r="G15" s="86">
        <f>Kostenplan_3!G11</f>
        <v>0</v>
      </c>
      <c r="H15" s="118">
        <f>Kostenplan_3!H11</f>
        <v>0</v>
      </c>
      <c r="I15" s="86">
        <f>Kostenplan_3!I11</f>
        <v>0</v>
      </c>
      <c r="J15" s="118">
        <f>Kostenplan_3!J11</f>
        <v>0</v>
      </c>
      <c r="K15" s="86">
        <f>Kostenplan_3!K11</f>
        <v>0</v>
      </c>
      <c r="L15" s="118">
        <f>Kostenplan_3!L11</f>
        <v>0</v>
      </c>
      <c r="M15" s="86">
        <f>Kostenplan_3!M11</f>
        <v>0</v>
      </c>
      <c r="N15" s="167">
        <f t="shared" si="0"/>
        <v>0</v>
      </c>
      <c r="O15" s="168">
        <f t="shared" si="1"/>
        <v>0</v>
      </c>
    </row>
    <row r="16" spans="1:15" ht="18.75" customHeight="1">
      <c r="A16" s="84" t="s">
        <v>34</v>
      </c>
      <c r="B16" s="117">
        <f>Kostenplan_3!B12</f>
        <v>0</v>
      </c>
      <c r="C16" s="86">
        <f>Kostenplan_3!C12</f>
        <v>0</v>
      </c>
      <c r="D16" s="118">
        <f>Kostenplan_3!D12</f>
        <v>0</v>
      </c>
      <c r="E16" s="86">
        <f>Kostenplan_3!E12</f>
        <v>0</v>
      </c>
      <c r="F16" s="118">
        <f>Kostenplan_3!F12</f>
        <v>0</v>
      </c>
      <c r="G16" s="86">
        <f>Kostenplan_3!G12</f>
        <v>0</v>
      </c>
      <c r="H16" s="118">
        <f>Kostenplan_3!H12</f>
        <v>0</v>
      </c>
      <c r="I16" s="86">
        <f>Kostenplan_3!I12</f>
        <v>0</v>
      </c>
      <c r="J16" s="118">
        <f>Kostenplan_3!J12</f>
        <v>0</v>
      </c>
      <c r="K16" s="86">
        <f>Kostenplan_3!K12</f>
        <v>0</v>
      </c>
      <c r="L16" s="118">
        <f>Kostenplan_3!L12</f>
        <v>0</v>
      </c>
      <c r="M16" s="86">
        <f>Kostenplan_3!M12</f>
        <v>0</v>
      </c>
      <c r="N16" s="167">
        <f t="shared" si="0"/>
        <v>0</v>
      </c>
      <c r="O16" s="168">
        <f t="shared" si="1"/>
        <v>0</v>
      </c>
    </row>
    <row r="17" spans="1:15" ht="18.75" customHeight="1">
      <c r="A17" s="84" t="s">
        <v>78</v>
      </c>
      <c r="B17" s="117">
        <f>Kostenplan_3!B13</f>
        <v>0</v>
      </c>
      <c r="C17" s="86">
        <f>Kostenplan_3!C13</f>
        <v>0</v>
      </c>
      <c r="D17" s="118">
        <f>Kostenplan_3!D13</f>
        <v>0</v>
      </c>
      <c r="E17" s="86">
        <f>Kostenplan_3!E13</f>
        <v>0</v>
      </c>
      <c r="F17" s="118">
        <f>Kostenplan_3!F13</f>
        <v>0</v>
      </c>
      <c r="G17" s="86">
        <f>Kostenplan_3!G13</f>
        <v>0</v>
      </c>
      <c r="H17" s="118">
        <f>Kostenplan_3!H13</f>
        <v>0</v>
      </c>
      <c r="I17" s="86">
        <f>Kostenplan_3!I13</f>
        <v>0</v>
      </c>
      <c r="J17" s="118">
        <f>Kostenplan_3!J13</f>
        <v>0</v>
      </c>
      <c r="K17" s="86">
        <f>Kostenplan_3!K13</f>
        <v>0</v>
      </c>
      <c r="L17" s="118">
        <f>Kostenplan_3!L13</f>
        <v>0</v>
      </c>
      <c r="M17" s="86">
        <f>Kostenplan_3!M13</f>
        <v>0</v>
      </c>
      <c r="N17" s="167">
        <f t="shared" si="0"/>
        <v>0</v>
      </c>
      <c r="O17" s="168">
        <f t="shared" si="1"/>
        <v>0</v>
      </c>
    </row>
    <row r="18" spans="1:15" ht="18.75" customHeight="1">
      <c r="A18" s="84" t="s">
        <v>108</v>
      </c>
      <c r="B18" s="117">
        <f>Kostenplan_3!B14</f>
        <v>0</v>
      </c>
      <c r="C18" s="86">
        <f>Kostenplan_3!C14</f>
        <v>0</v>
      </c>
      <c r="D18" s="118">
        <f>Kostenplan_3!D14</f>
        <v>0</v>
      </c>
      <c r="E18" s="86">
        <f>Kostenplan_3!E14</f>
        <v>0</v>
      </c>
      <c r="F18" s="118">
        <f>Kostenplan_3!F14</f>
        <v>0</v>
      </c>
      <c r="G18" s="86">
        <f>Kostenplan_3!G14</f>
        <v>0</v>
      </c>
      <c r="H18" s="118">
        <f>Kostenplan_3!H14</f>
        <v>0</v>
      </c>
      <c r="I18" s="86">
        <f>Kostenplan_3!I14</f>
        <v>0</v>
      </c>
      <c r="J18" s="118">
        <f>Kostenplan_3!J14</f>
        <v>0</v>
      </c>
      <c r="K18" s="86">
        <f>Kostenplan_3!K14</f>
        <v>0</v>
      </c>
      <c r="L18" s="118">
        <f>Kostenplan_3!L14</f>
        <v>0</v>
      </c>
      <c r="M18" s="86">
        <f>Kostenplan_3!M14</f>
        <v>0</v>
      </c>
      <c r="N18" s="167">
        <f t="shared" si="0"/>
        <v>0</v>
      </c>
      <c r="O18" s="168">
        <f t="shared" si="1"/>
        <v>0</v>
      </c>
    </row>
    <row r="19" spans="1:15" ht="18.75" customHeight="1">
      <c r="A19" s="84">
        <f>Kostenplan_3!A15</f>
        <v>0</v>
      </c>
      <c r="B19" s="117">
        <f>Kostenplan_3!B15</f>
        <v>0</v>
      </c>
      <c r="C19" s="86">
        <f>Kostenplan_3!C15</f>
        <v>0</v>
      </c>
      <c r="D19" s="118">
        <f>Kostenplan_3!D15</f>
        <v>0</v>
      </c>
      <c r="E19" s="86">
        <f>Kostenplan_3!E15</f>
        <v>0</v>
      </c>
      <c r="F19" s="118">
        <f>Kostenplan_3!F15</f>
        <v>0</v>
      </c>
      <c r="G19" s="86">
        <f>Kostenplan_3!G15</f>
        <v>0</v>
      </c>
      <c r="H19" s="118">
        <f>Kostenplan_3!H15</f>
        <v>0</v>
      </c>
      <c r="I19" s="86">
        <f>Kostenplan_3!I15</f>
        <v>0</v>
      </c>
      <c r="J19" s="118">
        <f>Kostenplan_3!J15</f>
        <v>0</v>
      </c>
      <c r="K19" s="86">
        <f>Kostenplan_3!K15</f>
        <v>0</v>
      </c>
      <c r="L19" s="118">
        <f>Kostenplan_3!L15</f>
        <v>0</v>
      </c>
      <c r="M19" s="86">
        <f>Kostenplan_3!M15</f>
        <v>0</v>
      </c>
      <c r="N19" s="167">
        <f t="shared" si="0"/>
        <v>0</v>
      </c>
      <c r="O19" s="168">
        <f t="shared" si="1"/>
        <v>0</v>
      </c>
    </row>
    <row r="20" spans="1:15" ht="18.75" customHeight="1">
      <c r="A20" s="84">
        <f>Kostenplan_3!A16</f>
        <v>0</v>
      </c>
      <c r="B20" s="118">
        <f>Kostenplan_3!B16</f>
        <v>0</v>
      </c>
      <c r="C20" s="86">
        <f>Kostenplan_3!C16</f>
        <v>0</v>
      </c>
      <c r="D20" s="118">
        <f>Kostenplan_3!D16</f>
        <v>0</v>
      </c>
      <c r="E20" s="86">
        <f>Kostenplan_3!E16</f>
        <v>0</v>
      </c>
      <c r="F20" s="118">
        <f>Kostenplan_3!F16</f>
        <v>0</v>
      </c>
      <c r="G20" s="86">
        <f>Kostenplan_3!G16</f>
        <v>0</v>
      </c>
      <c r="H20" s="118">
        <f>Kostenplan_3!H16</f>
        <v>0</v>
      </c>
      <c r="I20" s="86">
        <f>Kostenplan_3!I16</f>
        <v>0</v>
      </c>
      <c r="J20" s="118">
        <f>Kostenplan_3!J16</f>
        <v>0</v>
      </c>
      <c r="K20" s="86">
        <f>Kostenplan_3!K16</f>
        <v>0</v>
      </c>
      <c r="L20" s="118">
        <f>Kostenplan_3!L16</f>
        <v>0</v>
      </c>
      <c r="M20" s="86">
        <f>Kostenplan_3!M16</f>
        <v>0</v>
      </c>
      <c r="N20" s="167">
        <f t="shared" si="0"/>
        <v>0</v>
      </c>
      <c r="O20" s="168">
        <f t="shared" si="1"/>
        <v>0</v>
      </c>
    </row>
    <row r="21" spans="1:15" ht="18.75" customHeight="1">
      <c r="A21" s="106" t="s">
        <v>114</v>
      </c>
      <c r="B21" s="114">
        <f aca="true" t="shared" si="3" ref="B21:M21">SUM(B9:B20)</f>
        <v>0</v>
      </c>
      <c r="C21" s="45">
        <f t="shared" si="3"/>
        <v>0</v>
      </c>
      <c r="D21" s="114">
        <f t="shared" si="3"/>
        <v>0</v>
      </c>
      <c r="E21" s="45">
        <f t="shared" si="3"/>
        <v>0</v>
      </c>
      <c r="F21" s="114">
        <f t="shared" si="3"/>
        <v>0</v>
      </c>
      <c r="G21" s="45">
        <f t="shared" si="3"/>
        <v>0</v>
      </c>
      <c r="H21" s="114">
        <f t="shared" si="3"/>
        <v>0</v>
      </c>
      <c r="I21" s="45">
        <f t="shared" si="3"/>
        <v>0</v>
      </c>
      <c r="J21" s="114">
        <f t="shared" si="3"/>
        <v>0</v>
      </c>
      <c r="K21" s="45">
        <f t="shared" si="3"/>
        <v>0</v>
      </c>
      <c r="L21" s="114">
        <f t="shared" si="3"/>
        <v>0</v>
      </c>
      <c r="M21" s="45">
        <f t="shared" si="3"/>
        <v>0</v>
      </c>
      <c r="N21" s="114">
        <f t="shared" si="0"/>
        <v>0</v>
      </c>
      <c r="O21" s="52">
        <f t="shared" si="1"/>
        <v>0</v>
      </c>
    </row>
    <row r="22" spans="1:15" ht="18.75" customHeight="1" hidden="1">
      <c r="A22" s="104" t="s">
        <v>113</v>
      </c>
      <c r="B22" s="161"/>
      <c r="C22" s="162"/>
      <c r="D22" s="161"/>
      <c r="E22" s="162"/>
      <c r="F22" s="161"/>
      <c r="G22" s="162"/>
      <c r="H22" s="161"/>
      <c r="I22" s="162"/>
      <c r="J22" s="161"/>
      <c r="K22" s="162"/>
      <c r="L22" s="161"/>
      <c r="M22" s="162"/>
      <c r="N22" s="163">
        <f t="shared" si="0"/>
        <v>0</v>
      </c>
      <c r="O22" s="164">
        <f t="shared" si="1"/>
        <v>0</v>
      </c>
    </row>
    <row r="23" spans="1:15" ht="18.75" customHeight="1">
      <c r="A23" s="106" t="s">
        <v>42</v>
      </c>
      <c r="B23" s="206">
        <f aca="true" t="shared" si="4" ref="B23:M23">+B8-B21</f>
        <v>0</v>
      </c>
      <c r="C23" s="207">
        <f t="shared" si="4"/>
        <v>0</v>
      </c>
      <c r="D23" s="206">
        <f t="shared" si="4"/>
        <v>0</v>
      </c>
      <c r="E23" s="207">
        <f t="shared" si="4"/>
        <v>0</v>
      </c>
      <c r="F23" s="206">
        <f t="shared" si="4"/>
        <v>0</v>
      </c>
      <c r="G23" s="207">
        <f t="shared" si="4"/>
        <v>0</v>
      </c>
      <c r="H23" s="206">
        <f t="shared" si="4"/>
        <v>0</v>
      </c>
      <c r="I23" s="207">
        <f t="shared" si="4"/>
        <v>0</v>
      </c>
      <c r="J23" s="206">
        <f t="shared" si="4"/>
        <v>0</v>
      </c>
      <c r="K23" s="207">
        <f t="shared" si="4"/>
        <v>0</v>
      </c>
      <c r="L23" s="206">
        <f t="shared" si="4"/>
        <v>0</v>
      </c>
      <c r="M23" s="207">
        <f t="shared" si="4"/>
        <v>0</v>
      </c>
      <c r="N23" s="206">
        <f t="shared" si="0"/>
        <v>0</v>
      </c>
      <c r="O23" s="52">
        <f t="shared" si="1"/>
        <v>0</v>
      </c>
    </row>
    <row r="24" spans="1:15" ht="18.75" customHeight="1">
      <c r="A24" s="60" t="s">
        <v>43</v>
      </c>
      <c r="B24" s="169"/>
      <c r="C24" s="170"/>
      <c r="D24" s="169"/>
      <c r="E24" s="170"/>
      <c r="F24" s="169"/>
      <c r="G24" s="170"/>
      <c r="H24" s="169"/>
      <c r="I24" s="170"/>
      <c r="J24" s="169"/>
      <c r="K24" s="170"/>
      <c r="L24" s="169"/>
      <c r="M24" s="170"/>
      <c r="N24" s="171">
        <f t="shared" si="0"/>
        <v>0</v>
      </c>
      <c r="O24" s="172">
        <f t="shared" si="1"/>
        <v>0</v>
      </c>
    </row>
    <row r="25" spans="1:15" ht="18.75" customHeight="1">
      <c r="A25" s="60" t="s">
        <v>44</v>
      </c>
      <c r="B25" s="169"/>
      <c r="C25" s="170"/>
      <c r="D25" s="169"/>
      <c r="E25" s="170"/>
      <c r="F25" s="169"/>
      <c r="G25" s="170"/>
      <c r="H25" s="169"/>
      <c r="I25" s="170"/>
      <c r="J25" s="169"/>
      <c r="K25" s="170"/>
      <c r="L25" s="169"/>
      <c r="M25" s="170"/>
      <c r="N25" s="171">
        <f t="shared" si="0"/>
        <v>0</v>
      </c>
      <c r="O25" s="172">
        <f t="shared" si="1"/>
        <v>0</v>
      </c>
    </row>
    <row r="26" spans="1:15" ht="18.75" customHeight="1">
      <c r="A26" s="60" t="s">
        <v>72</v>
      </c>
      <c r="B26" s="169"/>
      <c r="C26" s="170"/>
      <c r="D26" s="169"/>
      <c r="E26" s="170"/>
      <c r="F26" s="169"/>
      <c r="G26" s="170"/>
      <c r="H26" s="169"/>
      <c r="I26" s="170"/>
      <c r="J26" s="169"/>
      <c r="K26" s="170"/>
      <c r="L26" s="169"/>
      <c r="M26" s="170"/>
      <c r="N26" s="171">
        <f t="shared" si="0"/>
        <v>0</v>
      </c>
      <c r="O26" s="172">
        <f t="shared" si="1"/>
        <v>0</v>
      </c>
    </row>
    <row r="27" spans="1:15" ht="18.75" customHeight="1">
      <c r="A27" s="60" t="s">
        <v>71</v>
      </c>
      <c r="B27" s="169"/>
      <c r="C27" s="170"/>
      <c r="D27" s="169"/>
      <c r="E27" s="170"/>
      <c r="F27" s="169"/>
      <c r="G27" s="170"/>
      <c r="H27" s="169"/>
      <c r="I27" s="170"/>
      <c r="J27" s="169"/>
      <c r="K27" s="170"/>
      <c r="L27" s="169"/>
      <c r="M27" s="170"/>
      <c r="N27" s="171">
        <f t="shared" si="0"/>
        <v>0</v>
      </c>
      <c r="O27" s="172">
        <f t="shared" si="1"/>
        <v>0</v>
      </c>
    </row>
    <row r="28" spans="1:15" ht="18.75" customHeight="1">
      <c r="A28" s="105" t="s">
        <v>115</v>
      </c>
      <c r="B28" s="169"/>
      <c r="C28" s="170"/>
      <c r="D28" s="169"/>
      <c r="E28" s="170"/>
      <c r="F28" s="169"/>
      <c r="G28" s="170"/>
      <c r="H28" s="169"/>
      <c r="I28" s="170"/>
      <c r="J28" s="169"/>
      <c r="K28" s="170"/>
      <c r="L28" s="169"/>
      <c r="M28" s="170"/>
      <c r="N28" s="171">
        <f t="shared" si="0"/>
        <v>0</v>
      </c>
      <c r="O28" s="172">
        <f t="shared" si="1"/>
        <v>0</v>
      </c>
    </row>
    <row r="29" spans="1:15" ht="18.75" customHeight="1">
      <c r="A29" s="106" t="s">
        <v>45</v>
      </c>
      <c r="B29" s="114">
        <f aca="true" t="shared" si="5" ref="B29:M29">SUM(B24:B28)</f>
        <v>0</v>
      </c>
      <c r="C29" s="45">
        <f t="shared" si="5"/>
        <v>0</v>
      </c>
      <c r="D29" s="114">
        <f t="shared" si="5"/>
        <v>0</v>
      </c>
      <c r="E29" s="45">
        <f t="shared" si="5"/>
        <v>0</v>
      </c>
      <c r="F29" s="114">
        <f t="shared" si="5"/>
        <v>0</v>
      </c>
      <c r="G29" s="45">
        <f t="shared" si="5"/>
        <v>0</v>
      </c>
      <c r="H29" s="114">
        <f t="shared" si="5"/>
        <v>0</v>
      </c>
      <c r="I29" s="45">
        <f t="shared" si="5"/>
        <v>0</v>
      </c>
      <c r="J29" s="114">
        <f t="shared" si="5"/>
        <v>0</v>
      </c>
      <c r="K29" s="45">
        <f t="shared" si="5"/>
        <v>0</v>
      </c>
      <c r="L29" s="114">
        <f t="shared" si="5"/>
        <v>0</v>
      </c>
      <c r="M29" s="45">
        <f t="shared" si="5"/>
        <v>0</v>
      </c>
      <c r="N29" s="114">
        <f t="shared" si="0"/>
        <v>0</v>
      </c>
      <c r="O29" s="52">
        <f t="shared" si="1"/>
        <v>0</v>
      </c>
    </row>
    <row r="30" spans="1:15" ht="18.75" customHeight="1">
      <c r="A30" s="106" t="s">
        <v>46</v>
      </c>
      <c r="B30" s="114">
        <f aca="true" t="shared" si="6" ref="B30:M30">+B7+B29+B21</f>
        <v>0</v>
      </c>
      <c r="C30" s="45">
        <f t="shared" si="6"/>
        <v>0</v>
      </c>
      <c r="D30" s="114">
        <f t="shared" si="6"/>
        <v>0</v>
      </c>
      <c r="E30" s="45">
        <f t="shared" si="6"/>
        <v>0</v>
      </c>
      <c r="F30" s="114">
        <f t="shared" si="6"/>
        <v>0</v>
      </c>
      <c r="G30" s="45">
        <f t="shared" si="6"/>
        <v>0</v>
      </c>
      <c r="H30" s="114">
        <f t="shared" si="6"/>
        <v>0</v>
      </c>
      <c r="I30" s="45">
        <f t="shared" si="6"/>
        <v>0</v>
      </c>
      <c r="J30" s="114">
        <f t="shared" si="6"/>
        <v>0</v>
      </c>
      <c r="K30" s="45">
        <f t="shared" si="6"/>
        <v>0</v>
      </c>
      <c r="L30" s="114">
        <f t="shared" si="6"/>
        <v>0</v>
      </c>
      <c r="M30" s="45">
        <f t="shared" si="6"/>
        <v>0</v>
      </c>
      <c r="N30" s="114">
        <f t="shared" si="0"/>
        <v>0</v>
      </c>
      <c r="O30" s="52">
        <f t="shared" si="1"/>
        <v>0</v>
      </c>
    </row>
    <row r="31" spans="1:15" ht="18.75" customHeight="1">
      <c r="A31" s="108" t="s">
        <v>47</v>
      </c>
      <c r="B31" s="208">
        <f aca="true" t="shared" si="7" ref="B31:M31">+B23-B29</f>
        <v>0</v>
      </c>
      <c r="C31" s="209">
        <f t="shared" si="7"/>
        <v>0</v>
      </c>
      <c r="D31" s="208">
        <f t="shared" si="7"/>
        <v>0</v>
      </c>
      <c r="E31" s="209">
        <f t="shared" si="7"/>
        <v>0</v>
      </c>
      <c r="F31" s="208">
        <f t="shared" si="7"/>
        <v>0</v>
      </c>
      <c r="G31" s="209">
        <f t="shared" si="7"/>
        <v>0</v>
      </c>
      <c r="H31" s="208">
        <f t="shared" si="7"/>
        <v>0</v>
      </c>
      <c r="I31" s="209">
        <f t="shared" si="7"/>
        <v>0</v>
      </c>
      <c r="J31" s="208">
        <f t="shared" si="7"/>
        <v>0</v>
      </c>
      <c r="K31" s="209">
        <f t="shared" si="7"/>
        <v>0</v>
      </c>
      <c r="L31" s="208">
        <f t="shared" si="7"/>
        <v>0</v>
      </c>
      <c r="M31" s="209">
        <f t="shared" si="7"/>
        <v>0</v>
      </c>
      <c r="N31" s="208">
        <f t="shared" si="0"/>
        <v>0</v>
      </c>
      <c r="O31" s="101">
        <f t="shared" si="1"/>
        <v>0</v>
      </c>
    </row>
    <row r="32" spans="1:15" ht="18.75" customHeight="1">
      <c r="A32" s="107" t="s">
        <v>48</v>
      </c>
      <c r="B32" s="173"/>
      <c r="C32" s="174"/>
      <c r="D32" s="173"/>
      <c r="E32" s="174"/>
      <c r="F32" s="173"/>
      <c r="G32" s="174"/>
      <c r="H32" s="173"/>
      <c r="I32" s="174"/>
      <c r="J32" s="173"/>
      <c r="K32" s="174"/>
      <c r="L32" s="173"/>
      <c r="M32" s="175"/>
      <c r="N32" s="175"/>
      <c r="O32" s="176"/>
    </row>
    <row r="33" spans="1:15" ht="18.75" customHeight="1">
      <c r="A33" s="109" t="s">
        <v>49</v>
      </c>
      <c r="B33" s="177">
        <f>B24</f>
        <v>0</v>
      </c>
      <c r="C33" s="192">
        <f aca="true" t="shared" si="8" ref="C33:M33">C24</f>
        <v>0</v>
      </c>
      <c r="D33" s="177">
        <f t="shared" si="8"/>
        <v>0</v>
      </c>
      <c r="E33" s="192">
        <f t="shared" si="8"/>
        <v>0</v>
      </c>
      <c r="F33" s="177">
        <f t="shared" si="8"/>
        <v>0</v>
      </c>
      <c r="G33" s="192">
        <f t="shared" si="8"/>
        <v>0</v>
      </c>
      <c r="H33" s="177">
        <f t="shared" si="8"/>
        <v>0</v>
      </c>
      <c r="I33" s="192">
        <f t="shared" si="8"/>
        <v>0</v>
      </c>
      <c r="J33" s="177">
        <f t="shared" si="8"/>
        <v>0</v>
      </c>
      <c r="K33" s="192">
        <f t="shared" si="8"/>
        <v>0</v>
      </c>
      <c r="L33" s="177">
        <f t="shared" si="8"/>
        <v>0</v>
      </c>
      <c r="M33" s="192">
        <f t="shared" si="8"/>
        <v>0</v>
      </c>
      <c r="N33" s="178">
        <f aca="true" t="shared" si="9" ref="N33:N42">SUM(B33:M33)</f>
        <v>0</v>
      </c>
      <c r="O33" s="179"/>
    </row>
    <row r="34" spans="1:15" ht="18.75" customHeight="1">
      <c r="A34" s="61" t="s">
        <v>50</v>
      </c>
      <c r="B34" s="169"/>
      <c r="C34" s="170"/>
      <c r="D34" s="169"/>
      <c r="E34" s="170"/>
      <c r="F34" s="169"/>
      <c r="G34" s="170"/>
      <c r="H34" s="169"/>
      <c r="I34" s="170"/>
      <c r="J34" s="169"/>
      <c r="K34" s="170"/>
      <c r="L34" s="169"/>
      <c r="M34" s="180"/>
      <c r="N34" s="181">
        <f t="shared" si="9"/>
        <v>0</v>
      </c>
      <c r="O34" s="179"/>
    </row>
    <row r="35" spans="1:15" ht="18.75" customHeight="1">
      <c r="A35" s="61" t="s">
        <v>51</v>
      </c>
      <c r="B35" s="169"/>
      <c r="C35" s="170"/>
      <c r="D35" s="169"/>
      <c r="E35" s="170"/>
      <c r="F35" s="169"/>
      <c r="G35" s="170"/>
      <c r="H35" s="169"/>
      <c r="I35" s="170"/>
      <c r="J35" s="169"/>
      <c r="K35" s="170"/>
      <c r="L35" s="169"/>
      <c r="M35" s="180"/>
      <c r="N35" s="181">
        <f t="shared" si="9"/>
        <v>0</v>
      </c>
      <c r="O35" s="179"/>
    </row>
    <row r="36" spans="1:15" ht="18.75" customHeight="1">
      <c r="A36" s="61" t="s">
        <v>52</v>
      </c>
      <c r="B36" s="169"/>
      <c r="C36" s="170"/>
      <c r="D36" s="169"/>
      <c r="E36" s="170"/>
      <c r="F36" s="169"/>
      <c r="G36" s="170"/>
      <c r="H36" s="169"/>
      <c r="I36" s="170"/>
      <c r="J36" s="169"/>
      <c r="K36" s="170"/>
      <c r="L36" s="169"/>
      <c r="M36" s="180"/>
      <c r="N36" s="181">
        <f t="shared" si="9"/>
        <v>0</v>
      </c>
      <c r="O36" s="179"/>
    </row>
    <row r="37" spans="1:15" ht="18.75" customHeight="1">
      <c r="A37" s="61" t="s">
        <v>53</v>
      </c>
      <c r="B37" s="169"/>
      <c r="C37" s="170"/>
      <c r="D37" s="169"/>
      <c r="E37" s="170"/>
      <c r="F37" s="169"/>
      <c r="G37" s="170"/>
      <c r="H37" s="169"/>
      <c r="I37" s="170"/>
      <c r="J37" s="169"/>
      <c r="K37" s="170"/>
      <c r="L37" s="169"/>
      <c r="M37" s="180"/>
      <c r="N37" s="181">
        <f t="shared" si="9"/>
        <v>0</v>
      </c>
      <c r="O37" s="179"/>
    </row>
    <row r="38" spans="1:15" ht="18.75" customHeight="1">
      <c r="A38" s="61" t="s">
        <v>54</v>
      </c>
      <c r="B38" s="169"/>
      <c r="C38" s="170"/>
      <c r="D38" s="169"/>
      <c r="E38" s="170"/>
      <c r="F38" s="169"/>
      <c r="G38" s="170"/>
      <c r="H38" s="169"/>
      <c r="I38" s="170"/>
      <c r="J38" s="169"/>
      <c r="K38" s="170"/>
      <c r="L38" s="169"/>
      <c r="M38" s="180"/>
      <c r="N38" s="181">
        <f t="shared" si="9"/>
        <v>0</v>
      </c>
      <c r="O38" s="179"/>
    </row>
    <row r="39" spans="1:15" ht="18.75" customHeight="1">
      <c r="A39" s="61" t="s">
        <v>55</v>
      </c>
      <c r="B39" s="169"/>
      <c r="C39" s="170"/>
      <c r="D39" s="169"/>
      <c r="E39" s="170"/>
      <c r="F39" s="169"/>
      <c r="G39" s="170"/>
      <c r="H39" s="169"/>
      <c r="I39" s="170"/>
      <c r="J39" s="169"/>
      <c r="K39" s="170"/>
      <c r="L39" s="169"/>
      <c r="M39" s="180"/>
      <c r="N39" s="181">
        <f t="shared" si="9"/>
        <v>0</v>
      </c>
      <c r="O39" s="179"/>
    </row>
    <row r="40" spans="1:15" ht="18.75" customHeight="1">
      <c r="A40" s="61" t="s">
        <v>61</v>
      </c>
      <c r="B40" s="169"/>
      <c r="C40" s="170"/>
      <c r="D40" s="169"/>
      <c r="E40" s="170"/>
      <c r="F40" s="169"/>
      <c r="G40" s="170"/>
      <c r="H40" s="169"/>
      <c r="I40" s="170"/>
      <c r="J40" s="169"/>
      <c r="K40" s="170"/>
      <c r="L40" s="169"/>
      <c r="M40" s="180"/>
      <c r="N40" s="181">
        <f t="shared" si="9"/>
        <v>0</v>
      </c>
      <c r="O40" s="179"/>
    </row>
    <row r="41" spans="1:15" ht="18.75" customHeight="1">
      <c r="A41" s="61" t="s">
        <v>74</v>
      </c>
      <c r="B41" s="169"/>
      <c r="C41" s="170"/>
      <c r="D41" s="169"/>
      <c r="E41" s="170"/>
      <c r="F41" s="169"/>
      <c r="G41" s="170"/>
      <c r="H41" s="169"/>
      <c r="I41" s="170"/>
      <c r="J41" s="169"/>
      <c r="K41" s="170"/>
      <c r="L41" s="169"/>
      <c r="M41" s="180"/>
      <c r="N41" s="181">
        <f t="shared" si="9"/>
        <v>0</v>
      </c>
      <c r="O41" s="179"/>
    </row>
    <row r="42" spans="1:15" ht="18.75" customHeight="1">
      <c r="A42" s="110" t="s">
        <v>56</v>
      </c>
      <c r="B42" s="165"/>
      <c r="C42" s="166"/>
      <c r="D42" s="165"/>
      <c r="E42" s="166"/>
      <c r="F42" s="165"/>
      <c r="G42" s="166"/>
      <c r="H42" s="165"/>
      <c r="I42" s="166"/>
      <c r="J42" s="165"/>
      <c r="K42" s="166"/>
      <c r="L42" s="165"/>
      <c r="M42" s="182"/>
      <c r="N42" s="183">
        <f t="shared" si="9"/>
        <v>0</v>
      </c>
      <c r="O42" s="179"/>
    </row>
    <row r="43" spans="1:15" ht="18.75" customHeight="1">
      <c r="A43" s="111" t="s">
        <v>57</v>
      </c>
      <c r="B43" s="207">
        <f>+B23-SUM(B24:B28)+SUM(B33:B36)-SUM(B37:B42)</f>
        <v>0</v>
      </c>
      <c r="C43" s="207">
        <f aca="true" t="shared" si="10" ref="C43:N43">+C23-SUM(C24:C28)+SUM(C33:C36)-SUM(C37:C42)</f>
        <v>0</v>
      </c>
      <c r="D43" s="207">
        <f t="shared" si="10"/>
        <v>0</v>
      </c>
      <c r="E43" s="207">
        <f t="shared" si="10"/>
        <v>0</v>
      </c>
      <c r="F43" s="207">
        <f t="shared" si="10"/>
        <v>0</v>
      </c>
      <c r="G43" s="207">
        <f t="shared" si="10"/>
        <v>0</v>
      </c>
      <c r="H43" s="207">
        <f t="shared" si="10"/>
        <v>0</v>
      </c>
      <c r="I43" s="207">
        <f t="shared" si="10"/>
        <v>0</v>
      </c>
      <c r="J43" s="207">
        <f t="shared" si="10"/>
        <v>0</v>
      </c>
      <c r="K43" s="207">
        <f t="shared" si="10"/>
        <v>0</v>
      </c>
      <c r="L43" s="207">
        <f t="shared" si="10"/>
        <v>0</v>
      </c>
      <c r="M43" s="207">
        <f t="shared" si="10"/>
        <v>0</v>
      </c>
      <c r="N43" s="207">
        <f t="shared" si="10"/>
        <v>0</v>
      </c>
      <c r="O43" s="135"/>
    </row>
    <row r="44" spans="1:15" ht="18.75" customHeight="1" hidden="1">
      <c r="A44" s="148" t="s">
        <v>117</v>
      </c>
      <c r="B44" s="129">
        <f aca="true" t="shared" si="11" ref="B44:M44">B4*0.19</f>
        <v>0</v>
      </c>
      <c r="C44" s="130">
        <f t="shared" si="11"/>
        <v>0</v>
      </c>
      <c r="D44" s="129">
        <f t="shared" si="11"/>
        <v>0</v>
      </c>
      <c r="E44" s="130">
        <f t="shared" si="11"/>
        <v>0</v>
      </c>
      <c r="F44" s="129">
        <f t="shared" si="11"/>
        <v>0</v>
      </c>
      <c r="G44" s="130">
        <f t="shared" si="11"/>
        <v>0</v>
      </c>
      <c r="H44" s="129">
        <f t="shared" si="11"/>
        <v>0</v>
      </c>
      <c r="I44" s="130">
        <f t="shared" si="11"/>
        <v>0</v>
      </c>
      <c r="J44" s="129">
        <f t="shared" si="11"/>
        <v>0</v>
      </c>
      <c r="K44" s="130">
        <f t="shared" si="11"/>
        <v>0</v>
      </c>
      <c r="L44" s="129">
        <f t="shared" si="11"/>
        <v>0</v>
      </c>
      <c r="M44" s="132">
        <f t="shared" si="11"/>
        <v>0</v>
      </c>
      <c r="N44" s="133"/>
      <c r="O44" s="135"/>
    </row>
    <row r="45" spans="1:15" ht="18.75" customHeight="1" hidden="1">
      <c r="A45" s="148" t="s">
        <v>118</v>
      </c>
      <c r="B45" s="129">
        <f aca="true" t="shared" si="12" ref="B45:M45">(B21-B9-B15)*0.19</f>
        <v>0</v>
      </c>
      <c r="C45" s="130">
        <f t="shared" si="12"/>
        <v>0</v>
      </c>
      <c r="D45" s="129">
        <f t="shared" si="12"/>
        <v>0</v>
      </c>
      <c r="E45" s="130">
        <f t="shared" si="12"/>
        <v>0</v>
      </c>
      <c r="F45" s="129">
        <f t="shared" si="12"/>
        <v>0</v>
      </c>
      <c r="G45" s="130">
        <f t="shared" si="12"/>
        <v>0</v>
      </c>
      <c r="H45" s="129">
        <f t="shared" si="12"/>
        <v>0</v>
      </c>
      <c r="I45" s="130">
        <f t="shared" si="12"/>
        <v>0</v>
      </c>
      <c r="J45" s="129">
        <f t="shared" si="12"/>
        <v>0</v>
      </c>
      <c r="K45" s="130">
        <f t="shared" si="12"/>
        <v>0</v>
      </c>
      <c r="L45" s="129">
        <f t="shared" si="12"/>
        <v>0</v>
      </c>
      <c r="M45" s="132">
        <f t="shared" si="12"/>
        <v>0</v>
      </c>
      <c r="N45" s="134"/>
      <c r="O45" s="135"/>
    </row>
    <row r="46" spans="1:15" ht="18.75" customHeight="1" hidden="1">
      <c r="A46" s="148" t="s">
        <v>119</v>
      </c>
      <c r="B46" s="129"/>
      <c r="C46" s="130">
        <f aca="true" t="shared" si="13" ref="C46:M46">+B44-B45</f>
        <v>0</v>
      </c>
      <c r="D46" s="130">
        <f t="shared" si="13"/>
        <v>0</v>
      </c>
      <c r="E46" s="130">
        <f t="shared" si="13"/>
        <v>0</v>
      </c>
      <c r="F46" s="130">
        <f t="shared" si="13"/>
        <v>0</v>
      </c>
      <c r="G46" s="130">
        <f t="shared" si="13"/>
        <v>0</v>
      </c>
      <c r="H46" s="130">
        <f t="shared" si="13"/>
        <v>0</v>
      </c>
      <c r="I46" s="130">
        <f t="shared" si="13"/>
        <v>0</v>
      </c>
      <c r="J46" s="130">
        <f t="shared" si="13"/>
        <v>0</v>
      </c>
      <c r="K46" s="130">
        <f t="shared" si="13"/>
        <v>0</v>
      </c>
      <c r="L46" s="130">
        <f t="shared" si="13"/>
        <v>0</v>
      </c>
      <c r="M46" s="132">
        <f t="shared" si="13"/>
        <v>0</v>
      </c>
      <c r="N46" s="134"/>
      <c r="O46" s="135"/>
    </row>
    <row r="47" spans="1:15" ht="18.75" customHeight="1">
      <c r="A47" s="131" t="s">
        <v>124</v>
      </c>
      <c r="B47" s="149">
        <f>Ertrags_Liquidit_2!M48</f>
        <v>0</v>
      </c>
      <c r="C47" s="130"/>
      <c r="D47" s="129"/>
      <c r="E47" s="130"/>
      <c r="F47" s="129"/>
      <c r="G47" s="130"/>
      <c r="H47" s="129"/>
      <c r="I47" s="130"/>
      <c r="J47" s="129"/>
      <c r="K47" s="130"/>
      <c r="L47" s="129"/>
      <c r="M47" s="132"/>
      <c r="N47" s="134"/>
      <c r="O47" s="135"/>
    </row>
    <row r="48" spans="1:15" ht="18.75" customHeight="1">
      <c r="A48" s="111" t="s">
        <v>58</v>
      </c>
      <c r="B48" s="207">
        <f>+B43+B47</f>
        <v>0</v>
      </c>
      <c r="C48" s="207">
        <f>+C43+B48</f>
        <v>0</v>
      </c>
      <c r="D48" s="207">
        <f aca="true" t="shared" si="14" ref="D48:M48">+D43+C48</f>
        <v>0</v>
      </c>
      <c r="E48" s="207">
        <f t="shared" si="14"/>
        <v>0</v>
      </c>
      <c r="F48" s="207">
        <f t="shared" si="14"/>
        <v>0</v>
      </c>
      <c r="G48" s="207">
        <f t="shared" si="14"/>
        <v>0</v>
      </c>
      <c r="H48" s="207">
        <f t="shared" si="14"/>
        <v>0</v>
      </c>
      <c r="I48" s="207">
        <f t="shared" si="14"/>
        <v>0</v>
      </c>
      <c r="J48" s="207">
        <f t="shared" si="14"/>
        <v>0</v>
      </c>
      <c r="K48" s="207">
        <f t="shared" si="14"/>
        <v>0</v>
      </c>
      <c r="L48" s="207">
        <f t="shared" si="14"/>
        <v>0</v>
      </c>
      <c r="M48" s="207">
        <f t="shared" si="14"/>
        <v>0</v>
      </c>
      <c r="N48" s="136"/>
      <c r="O48" s="137"/>
    </row>
    <row r="49" ht="18.75" customHeight="1"/>
    <row r="50" ht="12.75">
      <c r="A50" s="72" t="str">
        <f>"Mandant:  "&amp;Mandantendaten!$C$12</f>
        <v>Mandant:  Fliesenfachgeschäft Beispiel GmbH</v>
      </c>
    </row>
    <row r="51" ht="12.75">
      <c r="A51" s="78" t="str">
        <f>"Berater:    "&amp;Startseite!$G$11</f>
        <v>Berater:    Steuerkanzlei Muster</v>
      </c>
    </row>
  </sheetData>
  <sheetProtection sheet="1" objects="1" scenarios="1"/>
  <printOptions/>
  <pageMargins left="0.75" right="0.75" top="1" bottom="1" header="0.4921259845" footer="0.4921259845"/>
  <pageSetup blackAndWhite="1" fitToHeight="1" fitToWidth="1" horizontalDpi="600" verticalDpi="600" orientation="landscape" paperSize="9" scale="54" r:id="rId3"/>
  <headerFooter alignWithMargins="0">
    <oddFooter>&amp;CSeite 8</oddFooter>
  </headerFooter>
  <legacyDrawing r:id="rId2"/>
</worksheet>
</file>

<file path=xl/worksheets/sheet14.xml><?xml version="1.0" encoding="utf-8"?>
<worksheet xmlns="http://schemas.openxmlformats.org/spreadsheetml/2006/main" xmlns:r="http://schemas.openxmlformats.org/officeDocument/2006/relationships">
  <sheetPr codeName="Tabelle14">
    <pageSetUpPr fitToPage="1"/>
  </sheetPr>
  <dimension ref="A1:G61"/>
  <sheetViews>
    <sheetView showGridLines="0" showRowColHeaders="0" showZeros="0" workbookViewId="0" topLeftCell="A1">
      <selection activeCell="B6" sqref="B6"/>
    </sheetView>
  </sheetViews>
  <sheetFormatPr defaultColWidth="11.421875" defaultRowHeight="12.75"/>
  <cols>
    <col min="1" max="1" width="43.7109375" style="0" customWidth="1"/>
    <col min="2" max="2" width="15.7109375" style="0" customWidth="1"/>
    <col min="3" max="3" width="6.28125" style="0" customWidth="1"/>
    <col min="4" max="4" width="15.7109375" style="0" customWidth="1"/>
    <col min="5" max="5" width="6.28125" style="0" customWidth="1"/>
    <col min="6" max="6" width="15.7109375" style="0" customWidth="1"/>
    <col min="7" max="7" width="6.28125" style="0" customWidth="1"/>
  </cols>
  <sheetData>
    <row r="1" ht="18">
      <c r="A1" s="41" t="s">
        <v>73</v>
      </c>
    </row>
    <row r="2" ht="18" customHeight="1">
      <c r="A2" s="41"/>
    </row>
    <row r="3" spans="1:7" ht="30" customHeight="1">
      <c r="A3" s="63"/>
      <c r="B3" s="211">
        <f>Mandantendaten!G12</f>
        <v>2010</v>
      </c>
      <c r="C3" s="212"/>
      <c r="D3" s="211">
        <f>+B3+1</f>
        <v>2011</v>
      </c>
      <c r="E3" s="213"/>
      <c r="F3" s="211">
        <f>+D3+1</f>
        <v>2012</v>
      </c>
      <c r="G3" s="213"/>
    </row>
    <row r="4" spans="1:7" ht="18.75" customHeight="1">
      <c r="A4" s="64" t="s">
        <v>40</v>
      </c>
      <c r="B4" s="214" t="s">
        <v>12</v>
      </c>
      <c r="C4" s="215" t="s">
        <v>59</v>
      </c>
      <c r="D4" s="214" t="s">
        <v>12</v>
      </c>
      <c r="E4" s="215" t="s">
        <v>59</v>
      </c>
      <c r="F4" s="214" t="s">
        <v>12</v>
      </c>
      <c r="G4" s="215" t="s">
        <v>59</v>
      </c>
    </row>
    <row r="5" spans="1:7" ht="18.75" customHeight="1">
      <c r="A5" s="62"/>
      <c r="B5" s="216" t="s">
        <v>60</v>
      </c>
      <c r="C5" s="217" t="s">
        <v>39</v>
      </c>
      <c r="D5" s="216" t="s">
        <v>60</v>
      </c>
      <c r="E5" s="217" t="s">
        <v>39</v>
      </c>
      <c r="F5" s="216" t="s">
        <v>60</v>
      </c>
      <c r="G5" s="217" t="s">
        <v>39</v>
      </c>
    </row>
    <row r="6" spans="1:7" ht="18.75" customHeight="1">
      <c r="A6" s="104" t="s">
        <v>116</v>
      </c>
      <c r="B6" s="127">
        <f>Ertrags_Liquidit_1!N4</f>
        <v>0</v>
      </c>
      <c r="C6" s="66">
        <f>Ertrags_Liquidit_1!O4</f>
        <v>0</v>
      </c>
      <c r="D6" s="127">
        <f>Ertrags_Liquidit_2!N4</f>
        <v>0</v>
      </c>
      <c r="E6" s="66">
        <f>Ertrags_Liquidit_2!O4</f>
        <v>0</v>
      </c>
      <c r="F6" s="127">
        <f>Ertrags_Liquidit_3!N4</f>
        <v>0</v>
      </c>
      <c r="G6" s="66">
        <f>Ertrags_Liquidit_3!O4</f>
        <v>0</v>
      </c>
    </row>
    <row r="7" spans="1:7" ht="18.75" customHeight="1" hidden="1">
      <c r="A7" s="105" t="s">
        <v>83</v>
      </c>
      <c r="B7" s="102"/>
      <c r="C7" s="66"/>
      <c r="D7" s="102"/>
      <c r="E7" s="66"/>
      <c r="F7" s="102"/>
      <c r="G7" s="66"/>
    </row>
    <row r="8" spans="1:7" ht="18.75" customHeight="1" hidden="1">
      <c r="A8" s="106" t="s">
        <v>84</v>
      </c>
      <c r="B8" s="115"/>
      <c r="C8" s="66"/>
      <c r="D8" s="115"/>
      <c r="E8" s="66"/>
      <c r="F8" s="115"/>
      <c r="G8" s="66"/>
    </row>
    <row r="9" spans="1:7" ht="18.75" customHeight="1">
      <c r="A9" s="104" t="s">
        <v>123</v>
      </c>
      <c r="B9" s="127">
        <f>Ertrags_Liquidit_1!N7</f>
        <v>0</v>
      </c>
      <c r="C9" s="66">
        <f>Ertrags_Liquidit_1!O7</f>
        <v>0</v>
      </c>
      <c r="D9" s="127">
        <f>Ertrags_Liquidit_2!N7</f>
        <v>0</v>
      </c>
      <c r="E9" s="66">
        <f>Ertrags_Liquidit_2!O7</f>
        <v>0</v>
      </c>
      <c r="F9" s="127">
        <f>Ertrags_Liquidit_3!N7</f>
        <v>0</v>
      </c>
      <c r="G9" s="66">
        <f>Ertrags_Liquidit_3!O7</f>
        <v>0</v>
      </c>
    </row>
    <row r="10" spans="1:7" ht="18.75" customHeight="1">
      <c r="A10" s="107" t="s">
        <v>41</v>
      </c>
      <c r="B10" s="218">
        <f>Ertrags_Liquidit_1!N8</f>
        <v>0</v>
      </c>
      <c r="C10" s="66">
        <f>Ertrags_Liquidit_1!O8</f>
        <v>0</v>
      </c>
      <c r="D10" s="218">
        <f>Ertrags_Liquidit_2!N8</f>
        <v>0</v>
      </c>
      <c r="E10" s="66">
        <f>Ertrags_Liquidit_2!O8</f>
        <v>0</v>
      </c>
      <c r="F10" s="218">
        <f>Ertrags_Liquidit_3!N8</f>
        <v>0</v>
      </c>
      <c r="G10" s="66">
        <f>Ertrags_Liquidit_3!O8</f>
        <v>0</v>
      </c>
    </row>
    <row r="11" spans="1:7" ht="18.75" customHeight="1">
      <c r="A11" s="84" t="s">
        <v>112</v>
      </c>
      <c r="B11" s="102">
        <f>Ertrags_Liquidit_1!N9</f>
        <v>0</v>
      </c>
      <c r="C11" s="189">
        <f>Ertrags_Liquidit_1!O9</f>
        <v>0</v>
      </c>
      <c r="D11" s="102">
        <f>Ertrags_Liquidit_2!N9</f>
        <v>0</v>
      </c>
      <c r="E11" s="189">
        <f>Ertrags_Liquidit_2!O9</f>
        <v>0</v>
      </c>
      <c r="F11" s="102">
        <f>Ertrags_Liquidit_3!N9</f>
        <v>0</v>
      </c>
      <c r="G11" s="189">
        <f>Ertrags_Liquidit_3!O9</f>
        <v>0</v>
      </c>
    </row>
    <row r="12" spans="1:7" ht="18.75" customHeight="1">
      <c r="A12" s="84" t="s">
        <v>75</v>
      </c>
      <c r="B12" s="119">
        <f>Ertrags_Liquidit_1!N10</f>
        <v>0</v>
      </c>
      <c r="C12" s="191">
        <f>Ertrags_Liquidit_1!O10</f>
        <v>0</v>
      </c>
      <c r="D12" s="119">
        <f>Ertrags_Liquidit_2!N10</f>
        <v>0</v>
      </c>
      <c r="E12" s="191">
        <f>Ertrags_Liquidit_2!O10</f>
        <v>0</v>
      </c>
      <c r="F12" s="119">
        <f>Ertrags_Liquidit_3!N10</f>
        <v>0</v>
      </c>
      <c r="G12" s="191">
        <f>Ertrags_Liquidit_3!O10</f>
        <v>0</v>
      </c>
    </row>
    <row r="13" spans="1:7" ht="18.75" customHeight="1">
      <c r="A13" s="84" t="s">
        <v>30</v>
      </c>
      <c r="B13" s="120">
        <f>Ertrags_Liquidit_1!N11</f>
        <v>0</v>
      </c>
      <c r="C13" s="191">
        <f>Ertrags_Liquidit_1!O11</f>
        <v>0</v>
      </c>
      <c r="D13" s="120">
        <f>Ertrags_Liquidit_2!N11</f>
        <v>0</v>
      </c>
      <c r="E13" s="191">
        <f>Ertrags_Liquidit_2!O11</f>
        <v>0</v>
      </c>
      <c r="F13" s="120">
        <f>Ertrags_Liquidit_3!N11</f>
        <v>0</v>
      </c>
      <c r="G13" s="191">
        <f>Ertrags_Liquidit_3!O11</f>
        <v>0</v>
      </c>
    </row>
    <row r="14" spans="1:7" ht="18.75" customHeight="1">
      <c r="A14" s="84" t="s">
        <v>76</v>
      </c>
      <c r="B14" s="120">
        <f>Ertrags_Liquidit_1!N12</f>
        <v>0</v>
      </c>
      <c r="C14" s="191">
        <f>Ertrags_Liquidit_1!O12</f>
        <v>0</v>
      </c>
      <c r="D14" s="120">
        <f>Ertrags_Liquidit_2!N12</f>
        <v>0</v>
      </c>
      <c r="E14" s="191">
        <f>Ertrags_Liquidit_2!O12</f>
        <v>0</v>
      </c>
      <c r="F14" s="120">
        <f>Ertrags_Liquidit_3!N12</f>
        <v>0</v>
      </c>
      <c r="G14" s="191">
        <f>Ertrags_Liquidit_3!O12</f>
        <v>0</v>
      </c>
    </row>
    <row r="15" spans="1:7" ht="18.75" customHeight="1">
      <c r="A15" s="84" t="s">
        <v>77</v>
      </c>
      <c r="B15" s="120">
        <f>Ertrags_Liquidit_1!N13</f>
        <v>0</v>
      </c>
      <c r="C15" s="191">
        <f>Ertrags_Liquidit_1!O13</f>
        <v>0</v>
      </c>
      <c r="D15" s="120">
        <f>Ertrags_Liquidit_2!N13</f>
        <v>0</v>
      </c>
      <c r="E15" s="191">
        <f>Ertrags_Liquidit_2!O13</f>
        <v>0</v>
      </c>
      <c r="F15" s="120">
        <f>Ertrags_Liquidit_3!N13</f>
        <v>0</v>
      </c>
      <c r="G15" s="191">
        <f>Ertrags_Liquidit_3!O13</f>
        <v>0</v>
      </c>
    </row>
    <row r="16" spans="1:7" ht="18.75" customHeight="1">
      <c r="A16" s="84" t="s">
        <v>33</v>
      </c>
      <c r="B16" s="120">
        <f>Ertrags_Liquidit_1!N14</f>
        <v>0</v>
      </c>
      <c r="C16" s="191">
        <f>Ertrags_Liquidit_1!O14</f>
        <v>0</v>
      </c>
      <c r="D16" s="120">
        <f>Ertrags_Liquidit_2!N14</f>
        <v>0</v>
      </c>
      <c r="E16" s="191">
        <f>Ertrags_Liquidit_2!O14</f>
        <v>0</v>
      </c>
      <c r="F16" s="120">
        <f>Ertrags_Liquidit_3!N14</f>
        <v>0</v>
      </c>
      <c r="G16" s="191">
        <f>Ertrags_Liquidit_3!O14</f>
        <v>0</v>
      </c>
    </row>
    <row r="17" spans="1:7" ht="18.75" customHeight="1">
      <c r="A17" s="84" t="s">
        <v>85</v>
      </c>
      <c r="B17" s="120">
        <f>Ertrags_Liquidit_1!N15</f>
        <v>0</v>
      </c>
      <c r="C17" s="191">
        <f>Ertrags_Liquidit_1!O15</f>
        <v>0</v>
      </c>
      <c r="D17" s="120">
        <f>Ertrags_Liquidit_2!N15</f>
        <v>0</v>
      </c>
      <c r="E17" s="191">
        <f>Ertrags_Liquidit_2!O15</f>
        <v>0</v>
      </c>
      <c r="F17" s="120">
        <f>Ertrags_Liquidit_3!N15</f>
        <v>0</v>
      </c>
      <c r="G17" s="191">
        <f>Ertrags_Liquidit_3!O15</f>
        <v>0</v>
      </c>
    </row>
    <row r="18" spans="1:7" ht="18.75" customHeight="1">
      <c r="A18" s="84" t="s">
        <v>34</v>
      </c>
      <c r="B18" s="120">
        <f>Ertrags_Liquidit_1!N16</f>
        <v>0</v>
      </c>
      <c r="C18" s="191">
        <f>Ertrags_Liquidit_1!O16</f>
        <v>0</v>
      </c>
      <c r="D18" s="120">
        <f>Ertrags_Liquidit_2!N16</f>
        <v>0</v>
      </c>
      <c r="E18" s="191">
        <f>Ertrags_Liquidit_2!O16</f>
        <v>0</v>
      </c>
      <c r="F18" s="120">
        <f>Ertrags_Liquidit_3!N16</f>
        <v>0</v>
      </c>
      <c r="G18" s="191">
        <f>Ertrags_Liquidit_3!O16</f>
        <v>0</v>
      </c>
    </row>
    <row r="19" spans="1:7" ht="18.75" customHeight="1">
      <c r="A19" s="84" t="s">
        <v>78</v>
      </c>
      <c r="B19" s="120">
        <f>Ertrags_Liquidit_1!N17</f>
        <v>0</v>
      </c>
      <c r="C19" s="191">
        <f>Ertrags_Liquidit_1!O17</f>
        <v>0</v>
      </c>
      <c r="D19" s="120">
        <f>Ertrags_Liquidit_2!N17</f>
        <v>0</v>
      </c>
      <c r="E19" s="191">
        <f>Ertrags_Liquidit_2!O17</f>
        <v>0</v>
      </c>
      <c r="F19" s="120">
        <f>Ertrags_Liquidit_3!N17</f>
        <v>0</v>
      </c>
      <c r="G19" s="191">
        <f>Ertrags_Liquidit_3!O17</f>
        <v>0</v>
      </c>
    </row>
    <row r="20" spans="1:7" ht="18.75" customHeight="1">
      <c r="A20" s="84" t="s">
        <v>108</v>
      </c>
      <c r="B20" s="120">
        <f>Ertrags_Liquidit_1!N18</f>
        <v>0</v>
      </c>
      <c r="C20" s="191">
        <f>Ertrags_Liquidit_1!O18</f>
        <v>0</v>
      </c>
      <c r="D20" s="120">
        <f>Ertrags_Liquidit_2!N18</f>
        <v>0</v>
      </c>
      <c r="E20" s="191">
        <f>Ertrags_Liquidit_2!O18</f>
        <v>0</v>
      </c>
      <c r="F20" s="120">
        <f>Ertrags_Liquidit_3!N18</f>
        <v>0</v>
      </c>
      <c r="G20" s="191">
        <f>Ertrags_Liquidit_3!O18</f>
        <v>0</v>
      </c>
    </row>
    <row r="21" spans="1:7" ht="18.75" customHeight="1">
      <c r="A21" s="29">
        <f>Kostenplan_1!A15</f>
        <v>0</v>
      </c>
      <c r="B21" s="120">
        <f>Ertrags_Liquidit_1!N19</f>
        <v>0</v>
      </c>
      <c r="C21" s="191">
        <f>Ertrags_Liquidit_1!O19</f>
        <v>0</v>
      </c>
      <c r="D21" s="120">
        <f>Ertrags_Liquidit_2!N19</f>
        <v>0</v>
      </c>
      <c r="E21" s="191">
        <f>Ertrags_Liquidit_2!O19</f>
        <v>0</v>
      </c>
      <c r="F21" s="120">
        <f>Ertrags_Liquidit_3!N19</f>
        <v>0</v>
      </c>
      <c r="G21" s="191">
        <f>Ertrags_Liquidit_3!O19</f>
        <v>0</v>
      </c>
    </row>
    <row r="22" spans="1:7" ht="18.75" customHeight="1">
      <c r="A22" s="29">
        <f>Kostenplan_1!A16</f>
        <v>0</v>
      </c>
      <c r="B22" s="120">
        <f>Ertrags_Liquidit_1!N20</f>
        <v>0</v>
      </c>
      <c r="C22" s="190">
        <f>Ertrags_Liquidit_1!O20</f>
        <v>0</v>
      </c>
      <c r="D22" s="120">
        <f>Ertrags_Liquidit_2!N20</f>
        <v>0</v>
      </c>
      <c r="E22" s="190">
        <f>Ertrags_Liquidit_2!O20</f>
        <v>0</v>
      </c>
      <c r="F22" s="120">
        <f>Ertrags_Liquidit_3!N20</f>
        <v>0</v>
      </c>
      <c r="G22" s="190">
        <f>Ertrags_Liquidit_3!O20</f>
        <v>0</v>
      </c>
    </row>
    <row r="23" spans="1:7" ht="18.75" customHeight="1">
      <c r="A23" s="106" t="s">
        <v>114</v>
      </c>
      <c r="B23" s="114">
        <f>Ertrags_Liquidit_1!N21</f>
        <v>0</v>
      </c>
      <c r="C23" s="50">
        <f>Ertrags_Liquidit_1!O21</f>
        <v>0</v>
      </c>
      <c r="D23" s="114">
        <f>Ertrags_Liquidit_2!N21</f>
        <v>0</v>
      </c>
      <c r="E23" s="50">
        <f>Ertrags_Liquidit_2!O21</f>
        <v>0</v>
      </c>
      <c r="F23" s="114">
        <f>Ertrags_Liquidit_3!N21</f>
        <v>0</v>
      </c>
      <c r="G23" s="50">
        <f>Ertrags_Liquidit_3!O21</f>
        <v>0</v>
      </c>
    </row>
    <row r="24" spans="1:7" ht="18.75" customHeight="1" hidden="1">
      <c r="A24" s="104" t="s">
        <v>113</v>
      </c>
      <c r="B24" s="102">
        <f>Ertrags_Liquidit_1!N22</f>
        <v>0</v>
      </c>
      <c r="C24" s="50">
        <f>Ertrags_Liquidit_1!O22</f>
        <v>0</v>
      </c>
      <c r="D24" s="102">
        <f>Ertrags_Liquidit_2!N22</f>
        <v>0</v>
      </c>
      <c r="E24" s="50">
        <f>Ertrags_Liquidit_2!O22</f>
        <v>0</v>
      </c>
      <c r="F24" s="102">
        <f>Ertrags_Liquidit_3!N22</f>
        <v>0</v>
      </c>
      <c r="G24" s="50">
        <f>Ertrags_Liquidit_3!O22</f>
        <v>0</v>
      </c>
    </row>
    <row r="25" spans="1:7" ht="18.75" customHeight="1">
      <c r="A25" s="106" t="s">
        <v>42</v>
      </c>
      <c r="B25" s="206">
        <f>Ertrags_Liquidit_1!N23</f>
        <v>0</v>
      </c>
      <c r="C25" s="50">
        <f>Ertrags_Liquidit_1!O23</f>
        <v>0</v>
      </c>
      <c r="D25" s="206">
        <f>Ertrags_Liquidit_2!N23</f>
        <v>0</v>
      </c>
      <c r="E25" s="50">
        <f>Ertrags_Liquidit_2!O23</f>
        <v>0</v>
      </c>
      <c r="F25" s="206">
        <f>Ertrags_Liquidit_3!N23</f>
        <v>0</v>
      </c>
      <c r="G25" s="50">
        <f>Ertrags_Liquidit_3!O23</f>
        <v>0</v>
      </c>
    </row>
    <row r="26" spans="1:7" ht="18.75" customHeight="1">
      <c r="A26" s="60" t="s">
        <v>43</v>
      </c>
      <c r="B26" s="119">
        <f>Ertrags_Liquidit_1!N24</f>
        <v>0</v>
      </c>
      <c r="C26" s="189">
        <f>Ertrags_Liquidit_1!O24</f>
        <v>0</v>
      </c>
      <c r="D26" s="119">
        <f>Ertrags_Liquidit_2!N24</f>
        <v>0</v>
      </c>
      <c r="E26" s="189">
        <f>Ertrags_Liquidit_2!O24</f>
        <v>0</v>
      </c>
      <c r="F26" s="119">
        <f>Ertrags_Liquidit_3!N24</f>
        <v>0</v>
      </c>
      <c r="G26" s="189">
        <f>Ertrags_Liquidit_3!O24</f>
        <v>0</v>
      </c>
    </row>
    <row r="27" spans="1:7" ht="18.75" customHeight="1">
      <c r="A27" s="60" t="s">
        <v>44</v>
      </c>
      <c r="B27" s="119">
        <f>Ertrags_Liquidit_1!N25</f>
        <v>0</v>
      </c>
      <c r="C27" s="191">
        <f>Ertrags_Liquidit_1!O25</f>
        <v>0</v>
      </c>
      <c r="D27" s="119">
        <f>Ertrags_Liquidit_2!N25</f>
        <v>0</v>
      </c>
      <c r="E27" s="191">
        <f>Ertrags_Liquidit_2!O25</f>
        <v>0</v>
      </c>
      <c r="F27" s="119">
        <f>Ertrags_Liquidit_3!N25</f>
        <v>0</v>
      </c>
      <c r="G27" s="191">
        <f>Ertrags_Liquidit_3!O25</f>
        <v>0</v>
      </c>
    </row>
    <row r="28" spans="1:7" ht="18.75" customHeight="1">
      <c r="A28" s="60" t="s">
        <v>72</v>
      </c>
      <c r="B28" s="119">
        <f>Ertrags_Liquidit_1!N26</f>
        <v>0</v>
      </c>
      <c r="C28" s="191">
        <f>Ertrags_Liquidit_1!O26</f>
        <v>0</v>
      </c>
      <c r="D28" s="119">
        <f>Ertrags_Liquidit_2!N26</f>
        <v>0</v>
      </c>
      <c r="E28" s="191">
        <f>Ertrags_Liquidit_2!O26</f>
        <v>0</v>
      </c>
      <c r="F28" s="119">
        <f>Ertrags_Liquidit_3!N26</f>
        <v>0</v>
      </c>
      <c r="G28" s="191">
        <f>Ertrags_Liquidit_3!O26</f>
        <v>0</v>
      </c>
    </row>
    <row r="29" spans="1:7" ht="18.75" customHeight="1">
      <c r="A29" s="60" t="s">
        <v>71</v>
      </c>
      <c r="B29" s="119">
        <f>Ertrags_Liquidit_1!N27</f>
        <v>0</v>
      </c>
      <c r="C29" s="191">
        <f>Ertrags_Liquidit_1!O27</f>
        <v>0</v>
      </c>
      <c r="D29" s="119">
        <f>Ertrags_Liquidit_2!N27</f>
        <v>0</v>
      </c>
      <c r="E29" s="191">
        <f>Ertrags_Liquidit_2!O27</f>
        <v>0</v>
      </c>
      <c r="F29" s="119">
        <f>Ertrags_Liquidit_3!N27</f>
        <v>0</v>
      </c>
      <c r="G29" s="191">
        <f>Ertrags_Liquidit_3!O27</f>
        <v>0</v>
      </c>
    </row>
    <row r="30" spans="1:7" ht="18.75" customHeight="1">
      <c r="A30" s="105" t="s">
        <v>115</v>
      </c>
      <c r="B30" s="119">
        <f>Ertrags_Liquidit_1!N28</f>
        <v>0</v>
      </c>
      <c r="C30" s="190">
        <f>Ertrags_Liquidit_1!O28</f>
        <v>0</v>
      </c>
      <c r="D30" s="119">
        <f>Ertrags_Liquidit_2!N28</f>
        <v>0</v>
      </c>
      <c r="E30" s="190">
        <f>Ertrags_Liquidit_2!O28</f>
        <v>0</v>
      </c>
      <c r="F30" s="119">
        <f>Ertrags_Liquidit_3!N28</f>
        <v>0</v>
      </c>
      <c r="G30" s="190">
        <f>Ertrags_Liquidit_3!O28</f>
        <v>0</v>
      </c>
    </row>
    <row r="31" spans="1:7" ht="18.75" customHeight="1">
      <c r="A31" s="106" t="s">
        <v>45</v>
      </c>
      <c r="B31" s="114">
        <f>Ertrags_Liquidit_1!N29</f>
        <v>0</v>
      </c>
      <c r="C31" s="50">
        <f>Ertrags_Liquidit_1!O29</f>
        <v>0</v>
      </c>
      <c r="D31" s="114">
        <f>Ertrags_Liquidit_2!N29</f>
        <v>0</v>
      </c>
      <c r="E31" s="50">
        <f>Ertrags_Liquidit_2!O29</f>
        <v>0</v>
      </c>
      <c r="F31" s="114">
        <f>Ertrags_Liquidit_3!N29</f>
        <v>0</v>
      </c>
      <c r="G31" s="50">
        <f>Ertrags_Liquidit_3!O29</f>
        <v>0</v>
      </c>
    </row>
    <row r="32" spans="1:7" ht="18.75" customHeight="1">
      <c r="A32" s="106" t="s">
        <v>46</v>
      </c>
      <c r="B32" s="114">
        <f>Ertrags_Liquidit_1!N30</f>
        <v>0</v>
      </c>
      <c r="C32" s="50">
        <f>Ertrags_Liquidit_1!O30</f>
        <v>0</v>
      </c>
      <c r="D32" s="114">
        <f>Ertrags_Liquidit_2!N30</f>
        <v>0</v>
      </c>
      <c r="E32" s="50">
        <f>Ertrags_Liquidit_2!O30</f>
        <v>0</v>
      </c>
      <c r="F32" s="114">
        <f>Ertrags_Liquidit_3!N30</f>
        <v>0</v>
      </c>
      <c r="G32" s="50">
        <f>Ertrags_Liquidit_3!O30</f>
        <v>0</v>
      </c>
    </row>
    <row r="33" spans="1:7" ht="18.75" customHeight="1">
      <c r="A33" s="108" t="s">
        <v>47</v>
      </c>
      <c r="B33" s="208">
        <f>Ertrags_Liquidit_1!N31</f>
        <v>0</v>
      </c>
      <c r="C33" s="50">
        <f>Ertrags_Liquidit_1!O31</f>
        <v>0</v>
      </c>
      <c r="D33" s="208">
        <f>Ertrags_Liquidit_2!N31</f>
        <v>0</v>
      </c>
      <c r="E33" s="50">
        <f>Ertrags_Liquidit_2!O31</f>
        <v>0</v>
      </c>
      <c r="F33" s="208">
        <f>Ertrags_Liquidit_3!N31</f>
        <v>0</v>
      </c>
      <c r="G33" s="50">
        <f>Ertrags_Liquidit_3!O31</f>
        <v>0</v>
      </c>
    </row>
    <row r="34" spans="1:7" ht="18.75" customHeight="1">
      <c r="A34" s="107" t="s">
        <v>48</v>
      </c>
      <c r="B34" s="127"/>
      <c r="C34" s="66">
        <f>Ertrags_Liquidit_1!O32</f>
        <v>0</v>
      </c>
      <c r="D34" s="127"/>
      <c r="E34" s="66">
        <f>Ertrags_Liquidit_2!O32</f>
        <v>0</v>
      </c>
      <c r="F34" s="127"/>
      <c r="G34" s="66">
        <f>Ertrags_Liquidit_3!O32</f>
        <v>0</v>
      </c>
    </row>
    <row r="35" spans="1:7" ht="18.75" customHeight="1">
      <c r="A35" s="109" t="s">
        <v>49</v>
      </c>
      <c r="B35" s="120">
        <f>Ertrags_Liquidit_1!N33</f>
        <v>0</v>
      </c>
      <c r="C35" s="189">
        <f>Ertrags_Liquidit_1!O33</f>
        <v>0</v>
      </c>
      <c r="D35" s="120">
        <f>Ertrags_Liquidit_2!N33</f>
        <v>0</v>
      </c>
      <c r="E35" s="189">
        <f>Ertrags_Liquidit_2!O33</f>
        <v>0</v>
      </c>
      <c r="F35" s="120">
        <f>Ertrags_Liquidit_3!N33</f>
        <v>0</v>
      </c>
      <c r="G35" s="189">
        <f>Ertrags_Liquidit_3!O33</f>
        <v>0</v>
      </c>
    </row>
    <row r="36" spans="1:7" ht="18.75" customHeight="1">
      <c r="A36" s="61" t="s">
        <v>50</v>
      </c>
      <c r="B36" s="119">
        <f>Ertrags_Liquidit_1!N34</f>
        <v>0</v>
      </c>
      <c r="C36" s="191">
        <f>Ertrags_Liquidit_1!O34</f>
        <v>0</v>
      </c>
      <c r="D36" s="119">
        <f>Ertrags_Liquidit_2!N34</f>
        <v>0</v>
      </c>
      <c r="E36" s="191">
        <f>Ertrags_Liquidit_2!O34</f>
        <v>0</v>
      </c>
      <c r="F36" s="119">
        <f>Ertrags_Liquidit_3!N34</f>
        <v>0</v>
      </c>
      <c r="G36" s="191">
        <f>Ertrags_Liquidit_3!O34</f>
        <v>0</v>
      </c>
    </row>
    <row r="37" spans="1:7" ht="18.75" customHeight="1">
      <c r="A37" s="61" t="s">
        <v>51</v>
      </c>
      <c r="B37" s="119">
        <f>Ertrags_Liquidit_1!N35</f>
        <v>0</v>
      </c>
      <c r="C37" s="191">
        <f>Ertrags_Liquidit_1!O35</f>
        <v>0</v>
      </c>
      <c r="D37" s="119">
        <f>Ertrags_Liquidit_2!N35</f>
        <v>0</v>
      </c>
      <c r="E37" s="191">
        <f>Ertrags_Liquidit_2!O35</f>
        <v>0</v>
      </c>
      <c r="F37" s="119">
        <f>Ertrags_Liquidit_3!N35</f>
        <v>0</v>
      </c>
      <c r="G37" s="191">
        <f>Ertrags_Liquidit_3!O35</f>
        <v>0</v>
      </c>
    </row>
    <row r="38" spans="1:7" ht="18.75" customHeight="1">
      <c r="A38" s="61" t="s">
        <v>52</v>
      </c>
      <c r="B38" s="119">
        <f>Ertrags_Liquidit_1!N36</f>
        <v>0</v>
      </c>
      <c r="C38" s="191">
        <f>Ertrags_Liquidit_1!O36</f>
        <v>0</v>
      </c>
      <c r="D38" s="119">
        <f>Ertrags_Liquidit_2!N36</f>
        <v>0</v>
      </c>
      <c r="E38" s="191">
        <f>Ertrags_Liquidit_2!O36</f>
        <v>0</v>
      </c>
      <c r="F38" s="119">
        <f>Ertrags_Liquidit_3!N36</f>
        <v>0</v>
      </c>
      <c r="G38" s="191">
        <f>Ertrags_Liquidit_3!O36</f>
        <v>0</v>
      </c>
    </row>
    <row r="39" spans="1:7" ht="18.75" customHeight="1">
      <c r="A39" s="61" t="s">
        <v>53</v>
      </c>
      <c r="B39" s="119">
        <f>Ertrags_Liquidit_1!N37</f>
        <v>0</v>
      </c>
      <c r="C39" s="191">
        <f>Ertrags_Liquidit_1!O37</f>
        <v>0</v>
      </c>
      <c r="D39" s="119">
        <f>Ertrags_Liquidit_2!N37</f>
        <v>0</v>
      </c>
      <c r="E39" s="191">
        <f>Ertrags_Liquidit_2!O37</f>
        <v>0</v>
      </c>
      <c r="F39" s="119">
        <f>Ertrags_Liquidit_3!N37</f>
        <v>0</v>
      </c>
      <c r="G39" s="191">
        <f>Ertrags_Liquidit_3!O37</f>
        <v>0</v>
      </c>
    </row>
    <row r="40" spans="1:7" ht="18.75" customHeight="1">
      <c r="A40" s="61" t="s">
        <v>54</v>
      </c>
      <c r="B40" s="119">
        <f>Ertrags_Liquidit_1!N38</f>
        <v>0</v>
      </c>
      <c r="C40" s="191">
        <f>Ertrags_Liquidit_1!O38</f>
        <v>0</v>
      </c>
      <c r="D40" s="119">
        <f>Ertrags_Liquidit_2!N38</f>
        <v>0</v>
      </c>
      <c r="E40" s="191">
        <f>Ertrags_Liquidit_2!O38</f>
        <v>0</v>
      </c>
      <c r="F40" s="119">
        <f>Ertrags_Liquidit_3!N38</f>
        <v>0</v>
      </c>
      <c r="G40" s="191">
        <f>Ertrags_Liquidit_3!O38</f>
        <v>0</v>
      </c>
    </row>
    <row r="41" spans="1:7" ht="18.75" customHeight="1">
      <c r="A41" s="61" t="s">
        <v>55</v>
      </c>
      <c r="B41" s="119">
        <f>Ertrags_Liquidit_1!N39</f>
        <v>0</v>
      </c>
      <c r="C41" s="191">
        <f>Ertrags_Liquidit_1!O39</f>
        <v>0</v>
      </c>
      <c r="D41" s="119">
        <f>Ertrags_Liquidit_2!N39</f>
        <v>0</v>
      </c>
      <c r="E41" s="191">
        <f>Ertrags_Liquidit_2!O39</f>
        <v>0</v>
      </c>
      <c r="F41" s="119">
        <f>Ertrags_Liquidit_3!N39</f>
        <v>0</v>
      </c>
      <c r="G41" s="191">
        <f>Ertrags_Liquidit_3!O39</f>
        <v>0</v>
      </c>
    </row>
    <row r="42" spans="1:7" ht="18.75" customHeight="1">
      <c r="A42" s="61" t="s">
        <v>61</v>
      </c>
      <c r="B42" s="119">
        <f>Ertrags_Liquidit_1!N40</f>
        <v>0</v>
      </c>
      <c r="C42" s="191">
        <f>Ertrags_Liquidit_1!O40</f>
        <v>0</v>
      </c>
      <c r="D42" s="119">
        <f>Ertrags_Liquidit_2!N40</f>
        <v>0</v>
      </c>
      <c r="E42" s="191">
        <f>Ertrags_Liquidit_2!O40</f>
        <v>0</v>
      </c>
      <c r="F42" s="119">
        <f>Ertrags_Liquidit_3!N40</f>
        <v>0</v>
      </c>
      <c r="G42" s="191">
        <f>Ertrags_Liquidit_3!O40</f>
        <v>0</v>
      </c>
    </row>
    <row r="43" spans="1:7" ht="18.75" customHeight="1">
      <c r="A43" s="61" t="s">
        <v>74</v>
      </c>
      <c r="B43" s="119">
        <f>Ertrags_Liquidit_1!N41</f>
        <v>0</v>
      </c>
      <c r="C43" s="191">
        <f>Ertrags_Liquidit_1!O41</f>
        <v>0</v>
      </c>
      <c r="D43" s="119">
        <f>Ertrags_Liquidit_2!N41</f>
        <v>0</v>
      </c>
      <c r="E43" s="191">
        <f>Ertrags_Liquidit_2!O41</f>
        <v>0</v>
      </c>
      <c r="F43" s="119">
        <f>Ertrags_Liquidit_3!N41</f>
        <v>0</v>
      </c>
      <c r="G43" s="191">
        <f>Ertrags_Liquidit_3!O41</f>
        <v>0</v>
      </c>
    </row>
    <row r="44" spans="1:7" ht="18.75" customHeight="1">
      <c r="A44" s="110" t="s">
        <v>56</v>
      </c>
      <c r="B44" s="102">
        <f>Ertrags_Liquidit_1!N42</f>
        <v>0</v>
      </c>
      <c r="C44" s="190">
        <f>Ertrags_Liquidit_1!O42</f>
        <v>0</v>
      </c>
      <c r="D44" s="102">
        <f>Ertrags_Liquidit_2!N42</f>
        <v>0</v>
      </c>
      <c r="E44" s="190">
        <f>Ertrags_Liquidit_2!O42</f>
        <v>0</v>
      </c>
      <c r="F44" s="102">
        <f>Ertrags_Liquidit_3!N42</f>
        <v>0</v>
      </c>
      <c r="G44" s="190">
        <f>Ertrags_Liquidit_3!O42</f>
        <v>0</v>
      </c>
    </row>
    <row r="45" spans="1:7" ht="18.75" customHeight="1">
      <c r="A45" s="111" t="s">
        <v>57</v>
      </c>
      <c r="B45" s="206">
        <f>Ertrags_Liquidit_1!N43</f>
        <v>0</v>
      </c>
      <c r="C45" s="50">
        <f>Ertrags_Liquidit_1!O43</f>
        <v>0</v>
      </c>
      <c r="D45" s="206">
        <f>Ertrags_Liquidit_2!N43</f>
        <v>0</v>
      </c>
      <c r="E45" s="50">
        <f>Ertrags_Liquidit_2!O43</f>
        <v>0</v>
      </c>
      <c r="F45" s="206">
        <f>Ertrags_Liquidit_3!N43</f>
        <v>0</v>
      </c>
      <c r="G45" s="50">
        <f>Ertrags_Liquidit_3!O43</f>
        <v>0</v>
      </c>
    </row>
    <row r="46" spans="1:7" ht="18.75" customHeight="1" hidden="1">
      <c r="A46" s="112" t="s">
        <v>117</v>
      </c>
      <c r="B46" s="121">
        <f>Ertrags_Liquidit_1!N44</f>
        <v>0</v>
      </c>
      <c r="C46" s="66">
        <f>Ertrags_Liquidit_1!O44</f>
        <v>0</v>
      </c>
      <c r="D46" s="121">
        <f>Ertrags_Liquidit_2!N44</f>
        <v>0</v>
      </c>
      <c r="E46" s="66">
        <f>Ertrags_Liquidit_2!O44</f>
        <v>0</v>
      </c>
      <c r="F46" s="121">
        <f>Ertrags_Liquidit_3!N44</f>
        <v>0</v>
      </c>
      <c r="G46" s="66">
        <f>Ertrags_Liquidit_3!O44</f>
        <v>0</v>
      </c>
    </row>
    <row r="47" spans="1:7" ht="18.75" customHeight="1" hidden="1">
      <c r="A47" s="112" t="s">
        <v>118</v>
      </c>
      <c r="B47" s="121">
        <f>Ertrags_Liquidit_1!N45</f>
        <v>0</v>
      </c>
      <c r="C47" s="66">
        <f>Ertrags_Liquidit_1!O45</f>
        <v>0</v>
      </c>
      <c r="D47" s="121">
        <f>Ertrags_Liquidit_2!N45</f>
        <v>0</v>
      </c>
      <c r="E47" s="66">
        <f>Ertrags_Liquidit_2!O45</f>
        <v>0</v>
      </c>
      <c r="F47" s="121">
        <f>Ertrags_Liquidit_3!N45</f>
        <v>0</v>
      </c>
      <c r="G47" s="66">
        <f>Ertrags_Liquidit_3!O45</f>
        <v>0</v>
      </c>
    </row>
    <row r="48" spans="1:7" ht="18.75" customHeight="1" hidden="1">
      <c r="A48" s="112" t="s">
        <v>119</v>
      </c>
      <c r="B48" s="121">
        <f>Ertrags_Liquidit_1!N46</f>
        <v>0</v>
      </c>
      <c r="C48" s="66">
        <f>Ertrags_Liquidit_1!O46</f>
        <v>0</v>
      </c>
      <c r="D48" s="121">
        <f>Ertrags_Liquidit_2!N46</f>
        <v>0</v>
      </c>
      <c r="E48" s="66">
        <f>Ertrags_Liquidit_2!O46</f>
        <v>0</v>
      </c>
      <c r="F48" s="121">
        <f>Ertrags_Liquidit_3!N46</f>
        <v>0</v>
      </c>
      <c r="G48" s="66">
        <f>Ertrags_Liquidit_3!O46</f>
        <v>0</v>
      </c>
    </row>
    <row r="49" spans="1:7" ht="18.75" customHeight="1">
      <c r="A49" s="131" t="s">
        <v>125</v>
      </c>
      <c r="B49" s="219">
        <f>Ertrags_Liquidit_1!B47</f>
        <v>0</v>
      </c>
      <c r="C49" s="66">
        <f>Ertrags_Liquidit_1!O47</f>
        <v>0</v>
      </c>
      <c r="D49" s="219">
        <f>Ertrags_Liquidit_1!M48</f>
        <v>0</v>
      </c>
      <c r="E49" s="66">
        <f>Ertrags_Liquidit_2!O47</f>
        <v>0</v>
      </c>
      <c r="F49" s="219">
        <f>Ertrags_Liquidit_2!M48</f>
        <v>0</v>
      </c>
      <c r="G49" s="66">
        <f>Ertrags_Liquidit_3!O47</f>
        <v>0</v>
      </c>
    </row>
    <row r="50" spans="1:7" ht="18.75" customHeight="1">
      <c r="A50" s="111" t="s">
        <v>58</v>
      </c>
      <c r="B50" s="206">
        <f>Ertrags_Liquidit_1!M48</f>
        <v>0</v>
      </c>
      <c r="C50" s="50">
        <f>Ertrags_Liquidit_1!O48</f>
        <v>0</v>
      </c>
      <c r="D50" s="206">
        <f>Ertrags_Liquidit_2!M48</f>
        <v>0</v>
      </c>
      <c r="E50" s="50">
        <f>Ertrags_Liquidit_2!O48</f>
        <v>0</v>
      </c>
      <c r="F50" s="206">
        <f>Ertrags_Liquidit_3!M48</f>
        <v>0</v>
      </c>
      <c r="G50" s="50">
        <f>Ertrags_Liquidit_3!O48</f>
        <v>0</v>
      </c>
    </row>
    <row r="51" spans="5:7" ht="18.75" customHeight="1">
      <c r="E51" s="140"/>
      <c r="G51" s="140"/>
    </row>
    <row r="52" spans="1:7" ht="12.75">
      <c r="A52" s="72" t="str">
        <f>"Mandant:  "&amp;Mandantendaten!$C$12</f>
        <v>Mandant:  Fliesenfachgeschäft Beispiel GmbH</v>
      </c>
      <c r="E52" s="140"/>
      <c r="G52" s="140"/>
    </row>
    <row r="53" spans="1:7" ht="12.75">
      <c r="A53" s="78" t="str">
        <f>"Berater:    "&amp;Startseite!$G$11</f>
        <v>Berater:    Steuerkanzlei Muster</v>
      </c>
      <c r="E53" s="140"/>
      <c r="G53" s="140"/>
    </row>
    <row r="54" spans="5:7" ht="12.75">
      <c r="E54" s="140"/>
      <c r="G54" s="140"/>
    </row>
    <row r="55" spans="5:7" ht="12.75">
      <c r="E55" s="140"/>
      <c r="G55" s="140"/>
    </row>
    <row r="56" spans="4:7" ht="12.75">
      <c r="D56" s="184"/>
      <c r="E56" s="140"/>
      <c r="G56" s="140"/>
    </row>
    <row r="57" spans="5:7" ht="12.75">
      <c r="E57" s="140"/>
      <c r="G57" s="140"/>
    </row>
    <row r="58" ht="12.75">
      <c r="E58" s="140"/>
    </row>
    <row r="59" spans="4:5" ht="12.75">
      <c r="D59" s="184"/>
      <c r="E59" s="140"/>
    </row>
    <row r="60" spans="4:5" ht="12.75">
      <c r="D60" s="184"/>
      <c r="E60" s="140"/>
    </row>
    <row r="61" ht="12.75">
      <c r="E61" s="140"/>
    </row>
  </sheetData>
  <sheetProtection sheet="1" objects="1" scenarios="1"/>
  <printOptions/>
  <pageMargins left="0.75" right="0.75" top="1" bottom="1" header="0.4921259845" footer="0.4921259845"/>
  <pageSetup fitToHeight="1" fitToWidth="1" horizontalDpi="600" verticalDpi="600" orientation="portrait" paperSize="9" scale="79" r:id="rId1"/>
  <headerFooter alignWithMargins="0">
    <oddFooter>&amp;CSeite 11</oddFooter>
  </headerFooter>
</worksheet>
</file>

<file path=xl/worksheets/sheet2.xml><?xml version="1.0" encoding="utf-8"?>
<worksheet xmlns="http://schemas.openxmlformats.org/spreadsheetml/2006/main" xmlns:r="http://schemas.openxmlformats.org/officeDocument/2006/relationships">
  <sheetPr codeName="Tabelle2"/>
  <dimension ref="A1:M351"/>
  <sheetViews>
    <sheetView showGridLines="0" showRowColHeaders="0" showZeros="0" workbookViewId="0" topLeftCell="A1">
      <selection activeCell="A1" sqref="A1"/>
    </sheetView>
  </sheetViews>
  <sheetFormatPr defaultColWidth="11.421875" defaultRowHeight="12.75"/>
  <sheetData>
    <row r="1" ht="18" customHeight="1">
      <c r="A1" s="23" t="s">
        <v>159</v>
      </c>
    </row>
    <row r="2" spans="1:13" ht="18" customHeight="1">
      <c r="A2" s="202"/>
      <c r="B2" s="202"/>
      <c r="C2" s="202"/>
      <c r="D2" s="202"/>
      <c r="E2" s="202"/>
      <c r="F2" s="202"/>
      <c r="G2" s="202"/>
      <c r="H2" s="202"/>
      <c r="I2" s="203"/>
      <c r="J2" s="203"/>
      <c r="K2" s="203"/>
      <c r="L2" s="203"/>
      <c r="M2" s="203"/>
    </row>
    <row r="3" spans="1:13" ht="12.75">
      <c r="A3" s="197"/>
      <c r="B3" s="197"/>
      <c r="C3" s="197"/>
      <c r="D3" s="197"/>
      <c r="E3" s="197"/>
      <c r="F3" s="197"/>
      <c r="G3" s="197"/>
      <c r="H3" s="197"/>
      <c r="I3" s="197"/>
      <c r="J3" s="197"/>
      <c r="K3" s="197"/>
      <c r="L3" s="197"/>
      <c r="M3" s="197"/>
    </row>
    <row r="4" spans="1:13" ht="12.75">
      <c r="A4" s="197" t="s">
        <v>126</v>
      </c>
      <c r="B4" s="197"/>
      <c r="C4" s="197"/>
      <c r="D4" s="197"/>
      <c r="E4" s="197"/>
      <c r="F4" s="197"/>
      <c r="G4" s="197"/>
      <c r="H4" s="197"/>
      <c r="I4" s="197"/>
      <c r="J4" s="197"/>
      <c r="K4" s="197"/>
      <c r="L4" s="197"/>
      <c r="M4" s="197"/>
    </row>
    <row r="5" spans="1:13" ht="12.75">
      <c r="A5" s="198"/>
      <c r="B5" s="197"/>
      <c r="C5" s="197"/>
      <c r="D5" s="197"/>
      <c r="E5" s="197"/>
      <c r="F5" s="197"/>
      <c r="G5" s="197"/>
      <c r="H5" s="197"/>
      <c r="I5" s="197"/>
      <c r="J5" s="197"/>
      <c r="K5" s="197"/>
      <c r="L5" s="197"/>
      <c r="M5" s="197"/>
    </row>
    <row r="6" spans="1:13" ht="12.75">
      <c r="A6" s="198"/>
      <c r="B6" s="197"/>
      <c r="C6" s="197"/>
      <c r="D6" s="197"/>
      <c r="E6" s="197"/>
      <c r="F6" s="197"/>
      <c r="G6" s="197"/>
      <c r="H6" s="197"/>
      <c r="I6" s="197"/>
      <c r="J6" s="197"/>
      <c r="K6" s="197"/>
      <c r="L6" s="197"/>
      <c r="M6" s="197"/>
    </row>
    <row r="7" spans="1:13" ht="12.75">
      <c r="A7" s="198" t="s">
        <v>127</v>
      </c>
      <c r="B7" s="197"/>
      <c r="C7" s="197"/>
      <c r="D7" s="197"/>
      <c r="E7" s="197"/>
      <c r="F7" s="197"/>
      <c r="G7" s="197"/>
      <c r="H7" s="197"/>
      <c r="I7" s="197"/>
      <c r="J7" s="197"/>
      <c r="K7" s="197"/>
      <c r="L7" s="197"/>
      <c r="M7" s="197"/>
    </row>
    <row r="8" spans="1:13" ht="12.75">
      <c r="A8" s="198"/>
      <c r="B8" s="197"/>
      <c r="C8" s="197"/>
      <c r="D8" s="197"/>
      <c r="E8" s="197"/>
      <c r="F8" s="197"/>
      <c r="G8" s="197"/>
      <c r="H8" s="197"/>
      <c r="I8" s="197"/>
      <c r="J8" s="197"/>
      <c r="K8" s="197"/>
      <c r="L8" s="197"/>
      <c r="M8" s="197"/>
    </row>
    <row r="9" spans="1:13" ht="12.75">
      <c r="A9" s="198" t="s">
        <v>101</v>
      </c>
      <c r="B9" s="197"/>
      <c r="C9" s="197"/>
      <c r="D9" s="197"/>
      <c r="E9" s="197"/>
      <c r="F9" s="197"/>
      <c r="G9" s="197"/>
      <c r="H9" s="197"/>
      <c r="I9" s="197"/>
      <c r="J9" s="197"/>
      <c r="K9" s="197"/>
      <c r="L9" s="197"/>
      <c r="M9" s="197"/>
    </row>
    <row r="10" spans="1:13" ht="12.75">
      <c r="A10" s="198"/>
      <c r="B10" s="197"/>
      <c r="C10" s="197"/>
      <c r="D10" s="197"/>
      <c r="E10" s="197"/>
      <c r="F10" s="197"/>
      <c r="G10" s="197"/>
      <c r="H10" s="197"/>
      <c r="I10" s="197"/>
      <c r="J10" s="197"/>
      <c r="K10" s="197"/>
      <c r="L10" s="197"/>
      <c r="M10" s="197"/>
    </row>
    <row r="11" spans="1:13" ht="18" customHeight="1">
      <c r="A11" s="198" t="s">
        <v>24</v>
      </c>
      <c r="B11" s="197"/>
      <c r="C11" s="197"/>
      <c r="D11" s="197"/>
      <c r="E11" s="197"/>
      <c r="F11" s="197"/>
      <c r="G11" s="197"/>
      <c r="H11" s="197"/>
      <c r="I11" s="197"/>
      <c r="J11" s="197"/>
      <c r="K11" s="197"/>
      <c r="L11" s="197"/>
      <c r="M11" s="197"/>
    </row>
    <row r="12" spans="1:13" ht="12.75">
      <c r="A12" s="198"/>
      <c r="B12" s="197"/>
      <c r="C12" s="197"/>
      <c r="D12" s="197"/>
      <c r="E12" s="197"/>
      <c r="F12" s="197"/>
      <c r="G12" s="197"/>
      <c r="H12" s="197"/>
      <c r="I12" s="197"/>
      <c r="J12" s="197"/>
      <c r="K12" s="197"/>
      <c r="L12" s="197"/>
      <c r="M12" s="197"/>
    </row>
    <row r="13" spans="1:13" ht="12.75">
      <c r="A13" s="198" t="s">
        <v>88</v>
      </c>
      <c r="B13" s="197"/>
      <c r="C13" s="197"/>
      <c r="D13" s="197"/>
      <c r="E13" s="197"/>
      <c r="F13" s="197"/>
      <c r="G13" s="197"/>
      <c r="H13" s="197"/>
      <c r="I13" s="197"/>
      <c r="J13" s="197"/>
      <c r="K13" s="197"/>
      <c r="L13" s="197"/>
      <c r="M13" s="197"/>
    </row>
    <row r="14" spans="1:13" ht="12.75">
      <c r="A14" s="198"/>
      <c r="B14" s="197"/>
      <c r="C14" s="197"/>
      <c r="D14" s="197"/>
      <c r="E14" s="197"/>
      <c r="F14" s="197"/>
      <c r="G14" s="197"/>
      <c r="H14" s="197"/>
      <c r="I14" s="197"/>
      <c r="J14" s="197"/>
      <c r="K14" s="197"/>
      <c r="L14" s="197"/>
      <c r="M14" s="197"/>
    </row>
    <row r="15" spans="1:13" ht="12.75">
      <c r="A15" s="198" t="s">
        <v>89</v>
      </c>
      <c r="B15" s="197"/>
      <c r="C15" s="197"/>
      <c r="D15" s="197"/>
      <c r="E15" s="197"/>
      <c r="F15" s="197"/>
      <c r="G15" s="197"/>
      <c r="H15" s="197"/>
      <c r="I15" s="197"/>
      <c r="J15" s="197"/>
      <c r="K15" s="197"/>
      <c r="L15" s="197"/>
      <c r="M15" s="197"/>
    </row>
    <row r="16" spans="1:13" ht="12.75">
      <c r="A16" s="198"/>
      <c r="B16" s="197"/>
      <c r="C16" s="197"/>
      <c r="D16" s="197"/>
      <c r="E16" s="197"/>
      <c r="F16" s="197"/>
      <c r="G16" s="197"/>
      <c r="H16" s="197"/>
      <c r="I16" s="197"/>
      <c r="J16" s="197"/>
      <c r="K16" s="197"/>
      <c r="L16" s="197"/>
      <c r="M16" s="197"/>
    </row>
    <row r="17" spans="1:13" ht="12.75">
      <c r="A17" s="198" t="s">
        <v>90</v>
      </c>
      <c r="B17" s="197"/>
      <c r="C17" s="197"/>
      <c r="D17" s="197"/>
      <c r="E17" s="197"/>
      <c r="F17" s="197"/>
      <c r="G17" s="197"/>
      <c r="H17" s="197"/>
      <c r="I17" s="197"/>
      <c r="J17" s="197"/>
      <c r="K17" s="197"/>
      <c r="L17" s="197"/>
      <c r="M17" s="197"/>
    </row>
    <row r="18" spans="1:13" ht="12.75">
      <c r="A18" s="198"/>
      <c r="B18" s="197"/>
      <c r="C18" s="197"/>
      <c r="D18" s="197"/>
      <c r="E18" s="197"/>
      <c r="F18" s="197"/>
      <c r="G18" s="197"/>
      <c r="H18" s="197"/>
      <c r="I18" s="197"/>
      <c r="J18" s="197"/>
      <c r="K18" s="197"/>
      <c r="L18" s="197"/>
      <c r="M18" s="197"/>
    </row>
    <row r="19" spans="1:13" ht="12.75">
      <c r="A19" s="198" t="s">
        <v>35</v>
      </c>
      <c r="B19" s="197"/>
      <c r="C19" s="197"/>
      <c r="D19" s="197"/>
      <c r="E19" s="197"/>
      <c r="F19" s="197"/>
      <c r="G19" s="197"/>
      <c r="H19" s="197"/>
      <c r="I19" s="197"/>
      <c r="J19" s="197"/>
      <c r="K19" s="197"/>
      <c r="L19" s="197"/>
      <c r="M19" s="197"/>
    </row>
    <row r="20" spans="1:13" ht="12.75">
      <c r="A20" s="198"/>
      <c r="B20" s="197"/>
      <c r="C20" s="197"/>
      <c r="D20" s="197"/>
      <c r="E20" s="197"/>
      <c r="F20" s="197"/>
      <c r="G20" s="197"/>
      <c r="H20" s="197"/>
      <c r="I20" s="197"/>
      <c r="J20" s="197"/>
      <c r="K20" s="197"/>
      <c r="L20" s="197"/>
      <c r="M20" s="197"/>
    </row>
    <row r="21" spans="1:13" ht="12.75">
      <c r="A21" s="198" t="s">
        <v>36</v>
      </c>
      <c r="B21" s="197"/>
      <c r="C21" s="197"/>
      <c r="D21" s="197"/>
      <c r="E21" s="197"/>
      <c r="F21" s="197"/>
      <c r="G21" s="197"/>
      <c r="H21" s="197"/>
      <c r="I21" s="197"/>
      <c r="J21" s="197"/>
      <c r="K21" s="197"/>
      <c r="L21" s="197"/>
      <c r="M21" s="197"/>
    </row>
    <row r="22" spans="1:13" ht="12.75">
      <c r="A22" s="198"/>
      <c r="B22" s="197"/>
      <c r="C22" s="197"/>
      <c r="D22" s="197"/>
      <c r="E22" s="197"/>
      <c r="F22" s="197"/>
      <c r="G22" s="197"/>
      <c r="H22" s="197"/>
      <c r="I22" s="197"/>
      <c r="J22" s="197"/>
      <c r="K22" s="197"/>
      <c r="L22" s="197"/>
      <c r="M22" s="197"/>
    </row>
    <row r="23" spans="1:13" ht="12.75">
      <c r="A23" s="198" t="s">
        <v>37</v>
      </c>
      <c r="B23" s="197"/>
      <c r="C23" s="197"/>
      <c r="D23" s="197"/>
      <c r="E23" s="197"/>
      <c r="F23" s="197"/>
      <c r="G23" s="197"/>
      <c r="H23" s="197"/>
      <c r="I23" s="197"/>
      <c r="J23" s="197"/>
      <c r="K23" s="197"/>
      <c r="L23" s="197"/>
      <c r="M23" s="197"/>
    </row>
    <row r="24" spans="1:13" ht="12.75">
      <c r="A24" s="198"/>
      <c r="B24" s="197"/>
      <c r="C24" s="197"/>
      <c r="D24" s="197"/>
      <c r="E24" s="197"/>
      <c r="F24" s="197"/>
      <c r="G24" s="197"/>
      <c r="H24" s="197"/>
      <c r="I24" s="197"/>
      <c r="J24" s="197"/>
      <c r="K24" s="197"/>
      <c r="L24" s="197"/>
      <c r="M24" s="197"/>
    </row>
    <row r="25" spans="1:13" ht="12.75">
      <c r="A25" s="198" t="s">
        <v>27</v>
      </c>
      <c r="B25" s="197"/>
      <c r="C25" s="197"/>
      <c r="D25" s="197"/>
      <c r="E25" s="197"/>
      <c r="F25" s="197"/>
      <c r="G25" s="197"/>
      <c r="H25" s="197"/>
      <c r="I25" s="197"/>
      <c r="J25" s="197"/>
      <c r="K25" s="197"/>
      <c r="L25" s="197"/>
      <c r="M25" s="197"/>
    </row>
    <row r="26" spans="1:13" ht="12.75">
      <c r="A26" s="198"/>
      <c r="B26" s="197"/>
      <c r="C26" s="197"/>
      <c r="D26" s="197"/>
      <c r="E26" s="197"/>
      <c r="F26" s="197"/>
      <c r="G26" s="197"/>
      <c r="H26" s="197"/>
      <c r="I26" s="197"/>
      <c r="J26" s="197"/>
      <c r="K26" s="197"/>
      <c r="L26" s="197"/>
      <c r="M26" s="197"/>
    </row>
    <row r="27" spans="1:13" ht="12.75">
      <c r="A27" s="198" t="s">
        <v>28</v>
      </c>
      <c r="B27" s="197"/>
      <c r="C27" s="197"/>
      <c r="D27" s="197"/>
      <c r="E27" s="197"/>
      <c r="F27" s="197"/>
      <c r="G27" s="197"/>
      <c r="H27" s="197"/>
      <c r="I27" s="197"/>
      <c r="J27" s="197"/>
      <c r="K27" s="197"/>
      <c r="L27" s="197"/>
      <c r="M27" s="197"/>
    </row>
    <row r="28" spans="1:13" ht="12.75">
      <c r="A28" s="198"/>
      <c r="B28" s="197"/>
      <c r="C28" s="197"/>
      <c r="D28" s="197"/>
      <c r="E28" s="197"/>
      <c r="F28" s="197"/>
      <c r="G28" s="197"/>
      <c r="H28" s="197"/>
      <c r="I28" s="197"/>
      <c r="J28" s="197"/>
      <c r="K28" s="197"/>
      <c r="L28" s="197"/>
      <c r="M28" s="197"/>
    </row>
    <row r="29" spans="1:13" ht="12.75">
      <c r="A29" s="198" t="s">
        <v>29</v>
      </c>
      <c r="B29" s="197"/>
      <c r="C29" s="197"/>
      <c r="D29" s="197"/>
      <c r="E29" s="197"/>
      <c r="F29" s="197"/>
      <c r="G29" s="197"/>
      <c r="H29" s="197"/>
      <c r="I29" s="197"/>
      <c r="J29" s="197"/>
      <c r="K29" s="197"/>
      <c r="L29" s="197"/>
      <c r="M29" s="197"/>
    </row>
    <row r="30" spans="1:13" ht="12.75">
      <c r="A30" s="198"/>
      <c r="B30" s="197"/>
      <c r="C30" s="197"/>
      <c r="D30" s="197"/>
      <c r="E30" s="197"/>
      <c r="F30" s="197"/>
      <c r="G30" s="197"/>
      <c r="H30" s="197"/>
      <c r="I30" s="197"/>
      <c r="J30" s="197"/>
      <c r="K30" s="197"/>
      <c r="L30" s="197"/>
      <c r="M30" s="197"/>
    </row>
    <row r="31" spans="1:13" ht="12.75">
      <c r="A31" s="198" t="s">
        <v>38</v>
      </c>
      <c r="B31" s="197"/>
      <c r="C31" s="197"/>
      <c r="D31" s="197"/>
      <c r="E31" s="197"/>
      <c r="F31" s="197"/>
      <c r="G31" s="197"/>
      <c r="H31" s="197"/>
      <c r="I31" s="197"/>
      <c r="J31" s="197"/>
      <c r="K31" s="197"/>
      <c r="L31" s="197"/>
      <c r="M31" s="197"/>
    </row>
    <row r="32" spans="1:13" ht="12.75">
      <c r="A32" s="197"/>
      <c r="B32" s="197"/>
      <c r="C32" s="197"/>
      <c r="D32" s="197"/>
      <c r="E32" s="197"/>
      <c r="F32" s="197"/>
      <c r="G32" s="197"/>
      <c r="H32" s="197"/>
      <c r="I32" s="197"/>
      <c r="J32" s="197"/>
      <c r="K32" s="197"/>
      <c r="L32" s="197"/>
      <c r="M32" s="197"/>
    </row>
    <row r="33" spans="1:13" ht="12.75">
      <c r="A33" s="197"/>
      <c r="B33" s="197"/>
      <c r="C33" s="197"/>
      <c r="D33" s="197"/>
      <c r="E33" s="197"/>
      <c r="F33" s="197"/>
      <c r="G33" s="197"/>
      <c r="H33" s="197"/>
      <c r="I33" s="197"/>
      <c r="J33" s="197"/>
      <c r="K33" s="197"/>
      <c r="L33" s="197"/>
      <c r="M33" s="197"/>
    </row>
    <row r="34" spans="1:13" ht="12.75">
      <c r="A34" s="199" t="s">
        <v>127</v>
      </c>
      <c r="B34" s="197"/>
      <c r="C34" s="197"/>
      <c r="D34" s="197"/>
      <c r="E34" s="197"/>
      <c r="F34" s="197"/>
      <c r="G34" s="197"/>
      <c r="H34" s="197"/>
      <c r="I34" s="197"/>
      <c r="J34" s="197"/>
      <c r="K34" s="197"/>
      <c r="L34" s="197"/>
      <c r="M34" s="197"/>
    </row>
    <row r="35" spans="1:13" ht="12.75">
      <c r="A35" s="197"/>
      <c r="B35" s="197"/>
      <c r="C35" s="197"/>
      <c r="D35" s="197"/>
      <c r="E35" s="197"/>
      <c r="F35" s="197"/>
      <c r="G35" s="197"/>
      <c r="H35" s="197"/>
      <c r="I35" s="197"/>
      <c r="J35" s="197"/>
      <c r="K35" s="197"/>
      <c r="L35" s="197"/>
      <c r="M35" s="197"/>
    </row>
    <row r="36" spans="1:13" ht="12.75">
      <c r="A36" s="197" t="s">
        <v>128</v>
      </c>
      <c r="B36" s="197"/>
      <c r="C36" s="197"/>
      <c r="D36" s="197"/>
      <c r="E36" s="197"/>
      <c r="F36" s="197"/>
      <c r="G36" s="197"/>
      <c r="H36" s="197"/>
      <c r="I36" s="197"/>
      <c r="J36" s="197"/>
      <c r="K36" s="197"/>
      <c r="L36" s="197"/>
      <c r="M36" s="197"/>
    </row>
    <row r="37" spans="1:13" ht="12.75">
      <c r="A37" s="197"/>
      <c r="B37" s="197"/>
      <c r="C37" s="197"/>
      <c r="D37" s="197"/>
      <c r="E37" s="197"/>
      <c r="F37" s="197"/>
      <c r="G37" s="197"/>
      <c r="H37" s="197"/>
      <c r="I37" s="197"/>
      <c r="J37" s="197"/>
      <c r="K37" s="197"/>
      <c r="L37" s="197"/>
      <c r="M37" s="197"/>
    </row>
    <row r="38" spans="1:13" ht="12.75">
      <c r="A38" s="199" t="s">
        <v>86</v>
      </c>
      <c r="B38" s="197"/>
      <c r="C38" s="197"/>
      <c r="D38" s="197"/>
      <c r="E38" s="197"/>
      <c r="F38" s="197"/>
      <c r="G38" s="197"/>
      <c r="H38" s="197"/>
      <c r="I38" s="197"/>
      <c r="J38" s="197"/>
      <c r="K38" s="197"/>
      <c r="L38" s="197"/>
      <c r="M38" s="197"/>
    </row>
    <row r="39" spans="1:13" ht="12.75">
      <c r="A39" s="197"/>
      <c r="B39" s="197"/>
      <c r="C39" s="197"/>
      <c r="D39" s="197"/>
      <c r="E39" s="197"/>
      <c r="F39" s="197"/>
      <c r="G39" s="197"/>
      <c r="H39" s="197"/>
      <c r="I39" s="197"/>
      <c r="J39" s="197"/>
      <c r="K39" s="197"/>
      <c r="L39" s="197"/>
      <c r="M39" s="197"/>
    </row>
    <row r="40" spans="1:13" ht="12.75">
      <c r="A40" s="197" t="s">
        <v>129</v>
      </c>
      <c r="B40" s="197"/>
      <c r="C40" s="197"/>
      <c r="D40" s="197"/>
      <c r="E40" s="197"/>
      <c r="F40" s="197"/>
      <c r="G40" s="197"/>
      <c r="H40" s="197"/>
      <c r="I40" s="197"/>
      <c r="J40" s="197"/>
      <c r="K40" s="197"/>
      <c r="L40" s="197"/>
      <c r="M40" s="197"/>
    </row>
    <row r="41" spans="1:13" ht="12.75">
      <c r="A41" s="197"/>
      <c r="B41" s="197"/>
      <c r="C41" s="197"/>
      <c r="D41" s="197"/>
      <c r="E41" s="197"/>
      <c r="F41" s="197"/>
      <c r="G41" s="197"/>
      <c r="H41" s="197"/>
      <c r="I41" s="197"/>
      <c r="J41" s="197"/>
      <c r="K41" s="197"/>
      <c r="L41" s="197"/>
      <c r="M41" s="197"/>
    </row>
    <row r="42" spans="1:13" ht="12.75">
      <c r="A42" s="200" t="s">
        <v>132</v>
      </c>
      <c r="B42" s="197"/>
      <c r="C42" s="197"/>
      <c r="D42" s="197"/>
      <c r="E42" s="197"/>
      <c r="F42" s="197"/>
      <c r="G42" s="197"/>
      <c r="H42" s="197"/>
      <c r="I42" s="197"/>
      <c r="J42" s="197"/>
      <c r="K42" s="197"/>
      <c r="L42" s="197"/>
      <c r="M42" s="197"/>
    </row>
    <row r="43" spans="1:13" ht="12.75">
      <c r="A43" s="200"/>
      <c r="B43" s="197"/>
      <c r="C43" s="197"/>
      <c r="D43" s="197"/>
      <c r="E43" s="197"/>
      <c r="F43" s="197"/>
      <c r="G43" s="197"/>
      <c r="H43" s="197"/>
      <c r="I43" s="197"/>
      <c r="J43" s="197"/>
      <c r="K43" s="197"/>
      <c r="L43" s="197"/>
      <c r="M43" s="197"/>
    </row>
    <row r="44" spans="1:13" ht="12.75">
      <c r="A44" s="200" t="s">
        <v>133</v>
      </c>
      <c r="B44" s="197"/>
      <c r="C44" s="197"/>
      <c r="D44" s="197"/>
      <c r="E44" s="197"/>
      <c r="F44" s="197"/>
      <c r="G44" s="197"/>
      <c r="H44" s="197"/>
      <c r="I44" s="197"/>
      <c r="J44" s="197"/>
      <c r="K44" s="197"/>
      <c r="L44" s="197"/>
      <c r="M44" s="197"/>
    </row>
    <row r="45" spans="1:13" ht="12.75">
      <c r="A45" s="200"/>
      <c r="B45" s="197"/>
      <c r="C45" s="197"/>
      <c r="D45" s="197"/>
      <c r="E45" s="197"/>
      <c r="F45" s="197"/>
      <c r="G45" s="197"/>
      <c r="H45" s="197"/>
      <c r="I45" s="197"/>
      <c r="J45" s="197"/>
      <c r="K45" s="197"/>
      <c r="L45" s="197"/>
      <c r="M45" s="197"/>
    </row>
    <row r="46" spans="1:13" ht="12.75">
      <c r="A46" s="200" t="s">
        <v>130</v>
      </c>
      <c r="B46" s="197"/>
      <c r="C46" s="197"/>
      <c r="D46" s="197"/>
      <c r="E46" s="197"/>
      <c r="F46" s="197"/>
      <c r="G46" s="197"/>
      <c r="H46" s="197"/>
      <c r="I46" s="197"/>
      <c r="J46" s="197"/>
      <c r="K46" s="197"/>
      <c r="L46" s="197"/>
      <c r="M46" s="197"/>
    </row>
    <row r="47" spans="1:13" ht="12.75">
      <c r="A47" s="200"/>
      <c r="B47" s="197"/>
      <c r="C47" s="197"/>
      <c r="D47" s="197"/>
      <c r="E47" s="197"/>
      <c r="F47" s="197"/>
      <c r="G47" s="197"/>
      <c r="H47" s="197"/>
      <c r="I47" s="197"/>
      <c r="J47" s="197"/>
      <c r="K47" s="197"/>
      <c r="L47" s="197"/>
      <c r="M47" s="197"/>
    </row>
    <row r="48" spans="1:13" ht="12.75">
      <c r="A48" s="200" t="s">
        <v>131</v>
      </c>
      <c r="B48" s="197"/>
      <c r="C48" s="197"/>
      <c r="D48" s="197"/>
      <c r="E48" s="197"/>
      <c r="F48" s="197"/>
      <c r="G48" s="197"/>
      <c r="H48" s="197"/>
      <c r="I48" s="197"/>
      <c r="J48" s="197"/>
      <c r="K48" s="197"/>
      <c r="L48" s="197"/>
      <c r="M48" s="197"/>
    </row>
    <row r="49" spans="1:13" ht="12.75">
      <c r="A49" s="200"/>
      <c r="B49" s="197"/>
      <c r="C49" s="197"/>
      <c r="D49" s="197"/>
      <c r="E49" s="197"/>
      <c r="F49" s="197"/>
      <c r="G49" s="197"/>
      <c r="H49" s="197"/>
      <c r="I49" s="197"/>
      <c r="J49" s="197"/>
      <c r="K49" s="197"/>
      <c r="L49" s="197"/>
      <c r="M49" s="197"/>
    </row>
    <row r="50" spans="1:13" ht="12.75">
      <c r="A50" s="200" t="s">
        <v>134</v>
      </c>
      <c r="B50" s="197"/>
      <c r="C50" s="197"/>
      <c r="D50" s="197"/>
      <c r="E50" s="197"/>
      <c r="F50" s="197"/>
      <c r="G50" s="197"/>
      <c r="H50" s="197"/>
      <c r="I50" s="197"/>
      <c r="J50" s="197"/>
      <c r="K50" s="197"/>
      <c r="L50" s="197"/>
      <c r="M50" s="197"/>
    </row>
    <row r="51" spans="1:13" ht="12.75">
      <c r="A51" s="1"/>
      <c r="B51" s="197"/>
      <c r="C51" s="197"/>
      <c r="D51" s="197"/>
      <c r="E51" s="197"/>
      <c r="F51" s="197"/>
      <c r="G51" s="197"/>
      <c r="H51" s="197"/>
      <c r="I51" s="197"/>
      <c r="J51" s="197"/>
      <c r="K51" s="197"/>
      <c r="L51" s="197"/>
      <c r="M51" s="197"/>
    </row>
    <row r="52" spans="1:13" ht="12.75">
      <c r="A52" s="2" t="s">
        <v>24</v>
      </c>
      <c r="B52" s="197"/>
      <c r="C52" s="197"/>
      <c r="D52" s="197"/>
      <c r="E52" s="197"/>
      <c r="F52" s="197"/>
      <c r="G52" s="197"/>
      <c r="H52" s="197"/>
      <c r="I52" s="197"/>
      <c r="J52" s="197"/>
      <c r="K52" s="197"/>
      <c r="L52" s="197"/>
      <c r="M52" s="197"/>
    </row>
    <row r="53" spans="1:13" ht="12.75">
      <c r="A53" s="2"/>
      <c r="B53" s="197"/>
      <c r="C53" s="197"/>
      <c r="D53" s="197"/>
      <c r="E53" s="197"/>
      <c r="F53" s="197"/>
      <c r="G53" s="197"/>
      <c r="H53" s="197"/>
      <c r="I53" s="197"/>
      <c r="J53" s="197"/>
      <c r="K53" s="197"/>
      <c r="L53" s="197"/>
      <c r="M53" s="197"/>
    </row>
    <row r="54" spans="1:13" s="188" customFormat="1" ht="12.75">
      <c r="A54" s="1" t="s">
        <v>157</v>
      </c>
      <c r="B54" s="198"/>
      <c r="C54" s="198"/>
      <c r="D54" s="198"/>
      <c r="E54" s="198"/>
      <c r="F54" s="198"/>
      <c r="G54" s="198"/>
      <c r="H54" s="198"/>
      <c r="I54" s="198"/>
      <c r="J54" s="198"/>
      <c r="K54" s="198"/>
      <c r="L54" s="198"/>
      <c r="M54" s="198"/>
    </row>
    <row r="55" spans="1:13" ht="12.75">
      <c r="A55" s="2"/>
      <c r="B55" s="197"/>
      <c r="C55" s="197"/>
      <c r="D55" s="197"/>
      <c r="E55" s="197"/>
      <c r="F55" s="197"/>
      <c r="G55" s="197"/>
      <c r="H55" s="197"/>
      <c r="I55" s="197"/>
      <c r="J55" s="197"/>
      <c r="K55" s="197"/>
      <c r="L55" s="197"/>
      <c r="M55" s="197"/>
    </row>
    <row r="56" spans="1:13" ht="12.75">
      <c r="A56" s="201" t="s">
        <v>8</v>
      </c>
      <c r="B56" s="197"/>
      <c r="C56" s="197"/>
      <c r="D56" s="197"/>
      <c r="E56" s="197"/>
      <c r="F56" s="197"/>
      <c r="G56" s="197"/>
      <c r="H56" s="197"/>
      <c r="I56" s="197"/>
      <c r="J56" s="197"/>
      <c r="K56" s="197"/>
      <c r="L56" s="197"/>
      <c r="M56" s="197"/>
    </row>
    <row r="57" spans="1:13" ht="12.75">
      <c r="A57" s="201"/>
      <c r="B57" s="197"/>
      <c r="C57" s="197"/>
      <c r="D57" s="197"/>
      <c r="E57" s="197"/>
      <c r="F57" s="197"/>
      <c r="G57" s="197"/>
      <c r="H57" s="197"/>
      <c r="I57" s="197"/>
      <c r="J57" s="197"/>
      <c r="K57" s="197"/>
      <c r="L57" s="197"/>
      <c r="M57" s="197"/>
    </row>
    <row r="58" spans="1:13" ht="12.75">
      <c r="A58" s="201" t="s">
        <v>9</v>
      </c>
      <c r="B58" s="197"/>
      <c r="C58" s="197"/>
      <c r="D58" s="197"/>
      <c r="E58" s="197"/>
      <c r="F58" s="197"/>
      <c r="G58" s="197"/>
      <c r="H58" s="197"/>
      <c r="I58" s="197"/>
      <c r="J58" s="197"/>
      <c r="K58" s="197"/>
      <c r="L58" s="197"/>
      <c r="M58" s="197"/>
    </row>
    <row r="59" spans="1:13" ht="12.75">
      <c r="A59" s="201"/>
      <c r="B59" s="197"/>
      <c r="C59" s="197"/>
      <c r="D59" s="197"/>
      <c r="E59" s="197"/>
      <c r="F59" s="197"/>
      <c r="G59" s="197"/>
      <c r="H59" s="197"/>
      <c r="I59" s="197"/>
      <c r="J59" s="197"/>
      <c r="K59" s="197"/>
      <c r="L59" s="197"/>
      <c r="M59" s="197"/>
    </row>
    <row r="60" spans="1:13" ht="12.75">
      <c r="A60" s="201" t="s">
        <v>13</v>
      </c>
      <c r="B60" s="197"/>
      <c r="C60" s="197"/>
      <c r="D60" s="197"/>
      <c r="E60" s="197"/>
      <c r="F60" s="197"/>
      <c r="G60" s="197"/>
      <c r="H60" s="197"/>
      <c r="I60" s="197"/>
      <c r="J60" s="197"/>
      <c r="K60" s="197"/>
      <c r="L60" s="197"/>
      <c r="M60" s="197"/>
    </row>
    <row r="61" spans="1:13" ht="12.75">
      <c r="A61" s="201"/>
      <c r="B61" s="197"/>
      <c r="C61" s="197"/>
      <c r="D61" s="197"/>
      <c r="E61" s="197"/>
      <c r="F61" s="197"/>
      <c r="G61" s="197"/>
      <c r="H61" s="197"/>
      <c r="I61" s="197"/>
      <c r="J61" s="197"/>
      <c r="K61" s="197"/>
      <c r="L61" s="197"/>
      <c r="M61" s="197"/>
    </row>
    <row r="62" spans="1:13" ht="12.75">
      <c r="A62" s="201" t="s">
        <v>79</v>
      </c>
      <c r="B62" s="197"/>
      <c r="C62" s="197"/>
      <c r="D62" s="197"/>
      <c r="E62" s="197"/>
      <c r="F62" s="197"/>
      <c r="G62" s="197"/>
      <c r="H62" s="197"/>
      <c r="I62" s="197"/>
      <c r="J62" s="197"/>
      <c r="K62" s="197"/>
      <c r="L62" s="197"/>
      <c r="M62" s="197"/>
    </row>
    <row r="63" spans="1:13" ht="12.75">
      <c r="A63" s="201"/>
      <c r="B63" s="197"/>
      <c r="C63" s="197"/>
      <c r="D63" s="197"/>
      <c r="E63" s="197"/>
      <c r="F63" s="197"/>
      <c r="G63" s="197"/>
      <c r="H63" s="197"/>
      <c r="I63" s="197"/>
      <c r="J63" s="197"/>
      <c r="K63" s="197"/>
      <c r="L63" s="197"/>
      <c r="M63" s="197"/>
    </row>
    <row r="64" spans="1:13" ht="12.75">
      <c r="A64" s="201" t="s">
        <v>11</v>
      </c>
      <c r="B64" s="197"/>
      <c r="C64" s="197"/>
      <c r="D64" s="197"/>
      <c r="E64" s="197"/>
      <c r="F64" s="197"/>
      <c r="G64" s="197"/>
      <c r="H64" s="197"/>
      <c r="I64" s="197"/>
      <c r="J64" s="197"/>
      <c r="K64" s="197"/>
      <c r="L64" s="197"/>
      <c r="M64" s="197"/>
    </row>
    <row r="65" spans="1:13" ht="12.75">
      <c r="A65" s="197"/>
      <c r="B65" s="197"/>
      <c r="C65" s="197"/>
      <c r="D65" s="197"/>
      <c r="E65" s="197"/>
      <c r="F65" s="197"/>
      <c r="G65" s="197"/>
      <c r="H65" s="197"/>
      <c r="I65" s="197"/>
      <c r="J65" s="197"/>
      <c r="K65" s="197"/>
      <c r="L65" s="197"/>
      <c r="M65" s="197"/>
    </row>
    <row r="66" spans="1:13" ht="12.75">
      <c r="A66" s="1" t="s">
        <v>158</v>
      </c>
      <c r="B66" s="197"/>
      <c r="C66" s="197"/>
      <c r="D66" s="197"/>
      <c r="E66" s="197"/>
      <c r="F66" s="197"/>
      <c r="G66" s="197"/>
      <c r="H66" s="197"/>
      <c r="I66" s="197"/>
      <c r="J66" s="197"/>
      <c r="K66" s="197"/>
      <c r="L66" s="197"/>
      <c r="M66" s="197"/>
    </row>
    <row r="67" spans="1:13" ht="12.75">
      <c r="A67" s="2"/>
      <c r="B67" s="197"/>
      <c r="C67" s="197"/>
      <c r="D67" s="197"/>
      <c r="E67" s="197"/>
      <c r="F67" s="197"/>
      <c r="G67" s="197"/>
      <c r="H67" s="197"/>
      <c r="I67" s="197"/>
      <c r="J67" s="197"/>
      <c r="K67" s="197"/>
      <c r="L67" s="197"/>
      <c r="M67" s="197"/>
    </row>
    <row r="68" spans="1:13" ht="12.75">
      <c r="A68" s="2" t="s">
        <v>135</v>
      </c>
      <c r="B68" s="197"/>
      <c r="C68" s="197"/>
      <c r="D68" s="197"/>
      <c r="E68" s="197"/>
      <c r="F68" s="197"/>
      <c r="G68" s="197"/>
      <c r="H68" s="197"/>
      <c r="I68" s="197"/>
      <c r="J68" s="197"/>
      <c r="K68" s="197"/>
      <c r="L68" s="197"/>
      <c r="M68" s="197"/>
    </row>
    <row r="69" spans="1:13" ht="12.75">
      <c r="A69" s="199"/>
      <c r="B69" s="197"/>
      <c r="C69" s="197"/>
      <c r="D69" s="197"/>
      <c r="E69" s="197"/>
      <c r="F69" s="197"/>
      <c r="G69" s="197"/>
      <c r="H69" s="197"/>
      <c r="I69" s="197"/>
      <c r="J69" s="197"/>
      <c r="K69" s="197"/>
      <c r="L69" s="197"/>
      <c r="M69" s="197"/>
    </row>
    <row r="70" spans="1:13" ht="12.75">
      <c r="A70" s="197" t="s">
        <v>136</v>
      </c>
      <c r="B70" s="197"/>
      <c r="C70" s="197"/>
      <c r="D70" s="197"/>
      <c r="E70" s="197"/>
      <c r="F70" s="197"/>
      <c r="G70" s="197"/>
      <c r="H70" s="197"/>
      <c r="I70" s="197"/>
      <c r="J70" s="197"/>
      <c r="K70" s="197"/>
      <c r="L70" s="197"/>
      <c r="M70" s="197"/>
    </row>
    <row r="71" spans="1:13" ht="12.75">
      <c r="A71" s="197"/>
      <c r="B71" s="197"/>
      <c r="C71" s="197"/>
      <c r="D71" s="197"/>
      <c r="E71" s="197"/>
      <c r="F71" s="197"/>
      <c r="G71" s="197"/>
      <c r="H71" s="197"/>
      <c r="I71" s="197"/>
      <c r="J71" s="197"/>
      <c r="K71" s="197"/>
      <c r="L71" s="197"/>
      <c r="M71" s="197"/>
    </row>
    <row r="72" spans="1:13" ht="12.75">
      <c r="A72" s="200" t="s">
        <v>106</v>
      </c>
      <c r="B72" s="200"/>
      <c r="C72" s="197"/>
      <c r="D72" s="197"/>
      <c r="E72" s="197"/>
      <c r="F72" s="197"/>
      <c r="G72" s="197"/>
      <c r="H72" s="197"/>
      <c r="I72" s="197"/>
      <c r="J72" s="197"/>
      <c r="K72" s="197"/>
      <c r="L72" s="197"/>
      <c r="M72" s="197"/>
    </row>
    <row r="73" spans="1:13" ht="12.75">
      <c r="A73" s="200"/>
      <c r="B73" s="200"/>
      <c r="C73" s="197"/>
      <c r="D73" s="197"/>
      <c r="E73" s="197"/>
      <c r="F73" s="197"/>
      <c r="G73" s="197"/>
      <c r="H73" s="197"/>
      <c r="I73" s="197"/>
      <c r="J73" s="197"/>
      <c r="K73" s="197"/>
      <c r="L73" s="197"/>
      <c r="M73" s="197"/>
    </row>
    <row r="74" spans="1:13" ht="12.75">
      <c r="A74" s="200" t="s">
        <v>137</v>
      </c>
      <c r="B74" s="200"/>
      <c r="C74" s="197"/>
      <c r="D74" s="197"/>
      <c r="E74" s="197"/>
      <c r="F74" s="197"/>
      <c r="G74" s="197"/>
      <c r="H74" s="197"/>
      <c r="I74" s="197"/>
      <c r="J74" s="197"/>
      <c r="K74" s="197"/>
      <c r="L74" s="197"/>
      <c r="M74" s="197"/>
    </row>
    <row r="75" spans="1:13" ht="12.75">
      <c r="A75" s="200"/>
      <c r="B75" s="200"/>
      <c r="C75" s="197"/>
      <c r="D75" s="197"/>
      <c r="E75" s="197"/>
      <c r="F75" s="197"/>
      <c r="G75" s="197"/>
      <c r="H75" s="197"/>
      <c r="I75" s="197"/>
      <c r="J75" s="197"/>
      <c r="K75" s="197"/>
      <c r="L75" s="197"/>
      <c r="M75" s="197"/>
    </row>
    <row r="76" spans="1:13" ht="12.75">
      <c r="A76" s="200" t="s">
        <v>75</v>
      </c>
      <c r="B76" s="200"/>
      <c r="C76" s="197"/>
      <c r="D76" s="197"/>
      <c r="E76" s="197"/>
      <c r="F76" s="197"/>
      <c r="G76" s="197"/>
      <c r="H76" s="197"/>
      <c r="I76" s="197"/>
      <c r="J76" s="197"/>
      <c r="K76" s="197"/>
      <c r="L76" s="197"/>
      <c r="M76" s="197"/>
    </row>
    <row r="77" spans="1:13" ht="12.75">
      <c r="A77" s="200"/>
      <c r="B77" s="200"/>
      <c r="C77" s="197"/>
      <c r="D77" s="197"/>
      <c r="E77" s="197"/>
      <c r="F77" s="197"/>
      <c r="G77" s="197"/>
      <c r="H77" s="197"/>
      <c r="I77" s="197"/>
      <c r="J77" s="197"/>
      <c r="K77" s="197"/>
      <c r="L77" s="197"/>
      <c r="M77" s="197"/>
    </row>
    <row r="78" spans="1:13" ht="12.75">
      <c r="A78" s="200" t="s">
        <v>30</v>
      </c>
      <c r="B78" s="200"/>
      <c r="C78" s="197"/>
      <c r="D78" s="197"/>
      <c r="E78" s="197"/>
      <c r="F78" s="197"/>
      <c r="G78" s="197"/>
      <c r="H78" s="197"/>
      <c r="I78" s="197"/>
      <c r="J78" s="197"/>
      <c r="K78" s="197"/>
      <c r="L78" s="197"/>
      <c r="M78" s="197"/>
    </row>
    <row r="79" spans="1:13" ht="12.75">
      <c r="A79" s="200"/>
      <c r="B79" s="200"/>
      <c r="C79" s="197"/>
      <c r="D79" s="197"/>
      <c r="E79" s="197"/>
      <c r="F79" s="197"/>
      <c r="G79" s="197"/>
      <c r="H79" s="197"/>
      <c r="I79" s="197"/>
      <c r="J79" s="197"/>
      <c r="K79" s="197"/>
      <c r="L79" s="197"/>
      <c r="M79" s="197"/>
    </row>
    <row r="80" spans="1:13" ht="12.75">
      <c r="A80" s="200" t="s">
        <v>76</v>
      </c>
      <c r="B80" s="200"/>
      <c r="C80" s="197"/>
      <c r="D80" s="197"/>
      <c r="E80" s="197"/>
      <c r="F80" s="197"/>
      <c r="G80" s="197"/>
      <c r="H80" s="197"/>
      <c r="I80" s="197"/>
      <c r="J80" s="197"/>
      <c r="K80" s="197"/>
      <c r="L80" s="197"/>
      <c r="M80" s="197"/>
    </row>
    <row r="81" spans="1:13" ht="12.75">
      <c r="A81" s="200"/>
      <c r="B81" s="200"/>
      <c r="C81" s="197"/>
      <c r="D81" s="197"/>
      <c r="E81" s="197"/>
      <c r="F81" s="197"/>
      <c r="G81" s="197"/>
      <c r="H81" s="197"/>
      <c r="I81" s="197"/>
      <c r="J81" s="197"/>
      <c r="K81" s="197"/>
      <c r="L81" s="197"/>
      <c r="M81" s="197"/>
    </row>
    <row r="82" spans="1:13" ht="12.75">
      <c r="A82" s="200" t="s">
        <v>77</v>
      </c>
      <c r="B82" s="200"/>
      <c r="C82" s="197"/>
      <c r="D82" s="197"/>
      <c r="E82" s="197"/>
      <c r="F82" s="197"/>
      <c r="G82" s="197"/>
      <c r="H82" s="197"/>
      <c r="I82" s="197"/>
      <c r="J82" s="197"/>
      <c r="K82" s="197"/>
      <c r="L82" s="197"/>
      <c r="M82" s="197"/>
    </row>
    <row r="83" spans="1:13" ht="12.75">
      <c r="A83" s="200"/>
      <c r="B83" s="200"/>
      <c r="C83" s="197"/>
      <c r="D83" s="197"/>
      <c r="E83" s="197"/>
      <c r="F83" s="197"/>
      <c r="G83" s="197"/>
      <c r="H83" s="197"/>
      <c r="I83" s="197"/>
      <c r="J83" s="197"/>
      <c r="K83" s="197"/>
      <c r="L83" s="197"/>
      <c r="M83" s="197"/>
    </row>
    <row r="84" spans="1:13" ht="12.75">
      <c r="A84" s="200" t="s">
        <v>33</v>
      </c>
      <c r="B84" s="200"/>
      <c r="C84" s="197"/>
      <c r="D84" s="197"/>
      <c r="E84" s="197"/>
      <c r="F84" s="197"/>
      <c r="G84" s="197"/>
      <c r="H84" s="197"/>
      <c r="I84" s="197"/>
      <c r="J84" s="197"/>
      <c r="K84" s="197"/>
      <c r="L84" s="197"/>
      <c r="M84" s="197"/>
    </row>
    <row r="85" spans="1:13" ht="12.75">
      <c r="A85" s="200"/>
      <c r="B85" s="200"/>
      <c r="C85" s="197"/>
      <c r="D85" s="197"/>
      <c r="E85" s="197"/>
      <c r="F85" s="197"/>
      <c r="G85" s="197"/>
      <c r="H85" s="197"/>
      <c r="I85" s="197"/>
      <c r="J85" s="197"/>
      <c r="K85" s="197"/>
      <c r="L85" s="197"/>
      <c r="M85" s="197"/>
    </row>
    <row r="86" spans="1:13" ht="12.75">
      <c r="A86" s="200" t="s">
        <v>85</v>
      </c>
      <c r="B86" s="200"/>
      <c r="C86" s="197"/>
      <c r="D86" s="197"/>
      <c r="E86" s="197"/>
      <c r="F86" s="197"/>
      <c r="G86" s="197"/>
      <c r="H86" s="197"/>
      <c r="I86" s="197"/>
      <c r="J86" s="197"/>
      <c r="K86" s="197"/>
      <c r="L86" s="197"/>
      <c r="M86" s="197"/>
    </row>
    <row r="87" spans="1:13" ht="12.75">
      <c r="A87" s="200"/>
      <c r="B87" s="200"/>
      <c r="C87" s="197"/>
      <c r="D87" s="197"/>
      <c r="E87" s="197"/>
      <c r="F87" s="197"/>
      <c r="G87" s="197"/>
      <c r="H87" s="197"/>
      <c r="I87" s="197"/>
      <c r="J87" s="197"/>
      <c r="K87" s="197"/>
      <c r="L87" s="197"/>
      <c r="M87" s="197"/>
    </row>
    <row r="88" spans="1:13" ht="12.75">
      <c r="A88" s="200" t="s">
        <v>34</v>
      </c>
      <c r="B88" s="200"/>
      <c r="C88" s="197"/>
      <c r="D88" s="197"/>
      <c r="E88" s="197"/>
      <c r="F88" s="197"/>
      <c r="G88" s="197"/>
      <c r="H88" s="197"/>
      <c r="I88" s="197"/>
      <c r="J88" s="197"/>
      <c r="K88" s="197"/>
      <c r="L88" s="197"/>
      <c r="M88" s="197"/>
    </row>
    <row r="89" spans="1:13" ht="12.75">
      <c r="A89" s="200"/>
      <c r="B89" s="200"/>
      <c r="C89" s="197"/>
      <c r="D89" s="197"/>
      <c r="E89" s="197"/>
      <c r="F89" s="197"/>
      <c r="G89" s="197"/>
      <c r="H89" s="197"/>
      <c r="I89" s="197"/>
      <c r="J89" s="197"/>
      <c r="K89" s="197"/>
      <c r="L89" s="197"/>
      <c r="M89" s="197"/>
    </row>
    <row r="90" spans="1:13" ht="12.75">
      <c r="A90" s="200" t="s">
        <v>78</v>
      </c>
      <c r="B90" s="200"/>
      <c r="C90" s="197"/>
      <c r="D90" s="197"/>
      <c r="E90" s="197"/>
      <c r="F90" s="197"/>
      <c r="G90" s="197"/>
      <c r="H90" s="197"/>
      <c r="I90" s="197"/>
      <c r="J90" s="197"/>
      <c r="K90" s="197"/>
      <c r="L90" s="197"/>
      <c r="M90" s="197"/>
    </row>
    <row r="91" spans="1:13" ht="12.75">
      <c r="A91" s="200"/>
      <c r="B91" s="200"/>
      <c r="C91" s="197"/>
      <c r="D91" s="197"/>
      <c r="E91" s="197"/>
      <c r="F91" s="197"/>
      <c r="G91" s="197"/>
      <c r="H91" s="197"/>
      <c r="I91" s="197"/>
      <c r="J91" s="197"/>
      <c r="K91" s="197"/>
      <c r="L91" s="197"/>
      <c r="M91" s="197"/>
    </row>
    <row r="92" spans="1:13" ht="12.75">
      <c r="A92" s="200" t="s">
        <v>108</v>
      </c>
      <c r="B92" s="200"/>
      <c r="C92" s="197"/>
      <c r="D92" s="197"/>
      <c r="E92" s="197"/>
      <c r="F92" s="197"/>
      <c r="G92" s="197"/>
      <c r="H92" s="197"/>
      <c r="I92" s="197"/>
      <c r="J92" s="197"/>
      <c r="K92" s="197"/>
      <c r="L92" s="197"/>
      <c r="M92" s="197"/>
    </row>
    <row r="93" spans="1:13" ht="12.75">
      <c r="A93" s="197"/>
      <c r="B93" s="197"/>
      <c r="C93" s="197"/>
      <c r="D93" s="197"/>
      <c r="E93" s="197"/>
      <c r="F93" s="197"/>
      <c r="G93" s="197"/>
      <c r="H93" s="197"/>
      <c r="I93" s="197"/>
      <c r="J93" s="197"/>
      <c r="K93" s="197"/>
      <c r="L93" s="197"/>
      <c r="M93" s="197"/>
    </row>
    <row r="94" spans="1:13" ht="12.75">
      <c r="A94" s="197" t="s">
        <v>138</v>
      </c>
      <c r="B94" s="197"/>
      <c r="C94" s="197"/>
      <c r="D94" s="197"/>
      <c r="E94" s="197"/>
      <c r="F94" s="197"/>
      <c r="G94" s="197"/>
      <c r="H94" s="197"/>
      <c r="I94" s="197"/>
      <c r="J94" s="197"/>
      <c r="K94" s="197"/>
      <c r="L94" s="197"/>
      <c r="M94" s="197"/>
    </row>
    <row r="95" spans="1:13" ht="12.75">
      <c r="A95" s="197"/>
      <c r="B95" s="197"/>
      <c r="C95" s="197"/>
      <c r="D95" s="197"/>
      <c r="E95" s="197"/>
      <c r="F95" s="197"/>
      <c r="G95" s="197"/>
      <c r="H95" s="197"/>
      <c r="I95" s="197"/>
      <c r="J95" s="197"/>
      <c r="K95" s="197"/>
      <c r="L95" s="197"/>
      <c r="M95" s="197"/>
    </row>
    <row r="96" spans="1:13" ht="12.75">
      <c r="A96" s="199" t="s">
        <v>139</v>
      </c>
      <c r="B96" s="199"/>
      <c r="C96" s="199"/>
      <c r="D96" s="197"/>
      <c r="E96" s="197"/>
      <c r="F96" s="197"/>
      <c r="G96" s="197"/>
      <c r="H96" s="197"/>
      <c r="I96" s="197"/>
      <c r="J96" s="197"/>
      <c r="K96" s="197"/>
      <c r="L96" s="197"/>
      <c r="M96" s="197"/>
    </row>
    <row r="97" spans="1:13" ht="12.75">
      <c r="A97" s="197"/>
      <c r="B97" s="197"/>
      <c r="C97" s="197"/>
      <c r="D97" s="197"/>
      <c r="E97" s="197"/>
      <c r="F97" s="197"/>
      <c r="G97" s="197"/>
      <c r="H97" s="197"/>
      <c r="I97" s="197"/>
      <c r="J97" s="197"/>
      <c r="K97" s="197"/>
      <c r="L97" s="197"/>
      <c r="M97" s="197"/>
    </row>
    <row r="98" spans="1:13" ht="12.75">
      <c r="A98" s="197" t="s">
        <v>140</v>
      </c>
      <c r="B98" s="197"/>
      <c r="C98" s="197"/>
      <c r="D98" s="197"/>
      <c r="E98" s="197"/>
      <c r="F98" s="197"/>
      <c r="G98" s="197"/>
      <c r="H98" s="197"/>
      <c r="I98" s="197"/>
      <c r="J98" s="197"/>
      <c r="K98" s="197"/>
      <c r="L98" s="197"/>
      <c r="M98" s="197"/>
    </row>
    <row r="99" spans="1:13" ht="12.75">
      <c r="A99" s="197"/>
      <c r="B99" s="197"/>
      <c r="C99" s="197"/>
      <c r="D99" s="197"/>
      <c r="E99" s="197"/>
      <c r="F99" s="197"/>
      <c r="G99" s="197"/>
      <c r="H99" s="197"/>
      <c r="I99" s="197"/>
      <c r="J99" s="197"/>
      <c r="K99" s="197"/>
      <c r="L99" s="197"/>
      <c r="M99" s="197"/>
    </row>
    <row r="100" spans="1:13" ht="12.75">
      <c r="A100" s="197" t="s">
        <v>141</v>
      </c>
      <c r="B100" s="197"/>
      <c r="C100" s="197"/>
      <c r="D100" s="197"/>
      <c r="E100" s="197"/>
      <c r="F100" s="197"/>
      <c r="G100" s="197"/>
      <c r="H100" s="197"/>
      <c r="I100" s="197"/>
      <c r="J100" s="197"/>
      <c r="K100" s="197"/>
      <c r="L100" s="197"/>
      <c r="M100" s="197"/>
    </row>
    <row r="101" spans="1:13" ht="12.75">
      <c r="A101" s="197"/>
      <c r="B101" s="197"/>
      <c r="C101" s="197"/>
      <c r="D101" s="197"/>
      <c r="E101" s="197"/>
      <c r="F101" s="197"/>
      <c r="G101" s="197"/>
      <c r="H101" s="197"/>
      <c r="I101" s="197"/>
      <c r="J101" s="197"/>
      <c r="K101" s="197"/>
      <c r="L101" s="197"/>
      <c r="M101" s="197"/>
    </row>
    <row r="102" spans="1:13" s="187" customFormat="1" ht="12.75">
      <c r="A102" s="199" t="s">
        <v>142</v>
      </c>
      <c r="B102" s="199"/>
      <c r="C102" s="199"/>
      <c r="D102" s="199"/>
      <c r="E102" s="199"/>
      <c r="F102" s="199"/>
      <c r="G102" s="199"/>
      <c r="H102" s="199"/>
      <c r="I102" s="199"/>
      <c r="J102" s="199"/>
      <c r="K102" s="199"/>
      <c r="L102" s="199"/>
      <c r="M102" s="199"/>
    </row>
    <row r="103" spans="1:13" ht="12.75">
      <c r="A103" s="197"/>
      <c r="B103" s="197"/>
      <c r="C103" s="197"/>
      <c r="D103" s="197"/>
      <c r="E103" s="197"/>
      <c r="F103" s="197"/>
      <c r="G103" s="197"/>
      <c r="H103" s="197"/>
      <c r="I103" s="197"/>
      <c r="J103" s="197"/>
      <c r="K103" s="197"/>
      <c r="L103" s="197"/>
      <c r="M103" s="197"/>
    </row>
    <row r="104" spans="1:13" ht="12.75">
      <c r="A104" s="197" t="s">
        <v>143</v>
      </c>
      <c r="B104" s="197"/>
      <c r="C104" s="197"/>
      <c r="D104" s="197"/>
      <c r="E104" s="197"/>
      <c r="F104" s="197"/>
      <c r="G104" s="197"/>
      <c r="H104" s="197"/>
      <c r="I104" s="197"/>
      <c r="J104" s="197"/>
      <c r="K104" s="197"/>
      <c r="L104" s="197"/>
      <c r="M104" s="197"/>
    </row>
    <row r="105" spans="1:13" ht="12.75">
      <c r="A105" s="197"/>
      <c r="B105" s="197"/>
      <c r="C105" s="197"/>
      <c r="D105" s="197"/>
      <c r="E105" s="197"/>
      <c r="F105" s="197"/>
      <c r="G105" s="197"/>
      <c r="H105" s="197"/>
      <c r="I105" s="197"/>
      <c r="J105" s="197"/>
      <c r="K105" s="197"/>
      <c r="L105" s="197"/>
      <c r="M105" s="197"/>
    </row>
    <row r="106" spans="1:13" ht="12.75">
      <c r="A106" s="200" t="s">
        <v>123</v>
      </c>
      <c r="B106" s="197"/>
      <c r="C106" s="197"/>
      <c r="D106" s="197"/>
      <c r="E106" s="197"/>
      <c r="F106" s="197"/>
      <c r="G106" s="197"/>
      <c r="H106" s="197"/>
      <c r="I106" s="197"/>
      <c r="J106" s="197"/>
      <c r="K106" s="197"/>
      <c r="L106" s="197"/>
      <c r="M106" s="197"/>
    </row>
    <row r="107" spans="1:13" ht="12.75">
      <c r="A107" s="200"/>
      <c r="B107" s="197"/>
      <c r="C107" s="197"/>
      <c r="D107" s="197"/>
      <c r="E107" s="197"/>
      <c r="F107" s="197"/>
      <c r="G107" s="197"/>
      <c r="H107" s="197"/>
      <c r="I107" s="197"/>
      <c r="J107" s="197"/>
      <c r="K107" s="197"/>
      <c r="L107" s="197"/>
      <c r="M107" s="197"/>
    </row>
    <row r="108" spans="1:13" ht="12.75">
      <c r="A108" s="200" t="s">
        <v>43</v>
      </c>
      <c r="B108" s="197"/>
      <c r="C108" s="197"/>
      <c r="D108" s="197"/>
      <c r="E108" s="197"/>
      <c r="F108" s="197"/>
      <c r="G108" s="197"/>
      <c r="H108" s="197"/>
      <c r="I108" s="197"/>
      <c r="J108" s="197"/>
      <c r="K108" s="197"/>
      <c r="L108" s="197"/>
      <c r="M108" s="197"/>
    </row>
    <row r="109" spans="1:13" ht="12.75">
      <c r="A109" s="200"/>
      <c r="B109" s="197"/>
      <c r="C109" s="197"/>
      <c r="D109" s="197"/>
      <c r="E109" s="197"/>
      <c r="F109" s="197"/>
      <c r="G109" s="197"/>
      <c r="H109" s="197"/>
      <c r="I109" s="197"/>
      <c r="J109" s="197"/>
      <c r="K109" s="197"/>
      <c r="L109" s="197"/>
      <c r="M109" s="197"/>
    </row>
    <row r="110" spans="1:13" ht="12.75">
      <c r="A110" s="200" t="s">
        <v>44</v>
      </c>
      <c r="B110" s="197"/>
      <c r="C110" s="197"/>
      <c r="D110" s="197"/>
      <c r="E110" s="197"/>
      <c r="F110" s="197"/>
      <c r="G110" s="197"/>
      <c r="H110" s="197"/>
      <c r="I110" s="197"/>
      <c r="J110" s="197"/>
      <c r="K110" s="197"/>
      <c r="L110" s="197"/>
      <c r="M110" s="197"/>
    </row>
    <row r="111" spans="1:13" ht="12.75">
      <c r="A111" s="200"/>
      <c r="B111" s="197"/>
      <c r="C111" s="197"/>
      <c r="D111" s="197"/>
      <c r="E111" s="197"/>
      <c r="F111" s="197"/>
      <c r="G111" s="197"/>
      <c r="H111" s="197"/>
      <c r="I111" s="197"/>
      <c r="J111" s="197"/>
      <c r="K111" s="197"/>
      <c r="L111" s="197"/>
      <c r="M111" s="197"/>
    </row>
    <row r="112" spans="1:13" ht="12.75">
      <c r="A112" s="200" t="s">
        <v>72</v>
      </c>
      <c r="B112" s="197"/>
      <c r="C112" s="197"/>
      <c r="D112" s="197"/>
      <c r="E112" s="197"/>
      <c r="F112" s="197"/>
      <c r="G112" s="197"/>
      <c r="H112" s="197"/>
      <c r="I112" s="197"/>
      <c r="J112" s="197"/>
      <c r="K112" s="197"/>
      <c r="L112" s="197"/>
      <c r="M112" s="197"/>
    </row>
    <row r="113" spans="1:13" ht="12.75">
      <c r="A113" s="200"/>
      <c r="B113" s="197"/>
      <c r="C113" s="197"/>
      <c r="D113" s="197"/>
      <c r="E113" s="197"/>
      <c r="F113" s="197"/>
      <c r="G113" s="197"/>
      <c r="H113" s="197"/>
      <c r="I113" s="197"/>
      <c r="J113" s="197"/>
      <c r="K113" s="197"/>
      <c r="L113" s="197"/>
      <c r="M113" s="197"/>
    </row>
    <row r="114" spans="1:13" ht="12.75">
      <c r="A114" s="200" t="s">
        <v>71</v>
      </c>
      <c r="B114" s="197"/>
      <c r="C114" s="197"/>
      <c r="D114" s="197"/>
      <c r="E114" s="197"/>
      <c r="F114" s="197"/>
      <c r="G114" s="197"/>
      <c r="H114" s="197"/>
      <c r="I114" s="197"/>
      <c r="J114" s="197"/>
      <c r="K114" s="197"/>
      <c r="L114" s="197"/>
      <c r="M114" s="197"/>
    </row>
    <row r="115" spans="1:13" ht="12.75">
      <c r="A115" s="200"/>
      <c r="B115" s="197"/>
      <c r="C115" s="197"/>
      <c r="D115" s="197"/>
      <c r="E115" s="197"/>
      <c r="F115" s="197"/>
      <c r="G115" s="197"/>
      <c r="H115" s="197"/>
      <c r="I115" s="197"/>
      <c r="J115" s="197"/>
      <c r="K115" s="197"/>
      <c r="L115" s="197"/>
      <c r="M115" s="197"/>
    </row>
    <row r="116" spans="1:13" ht="12.75">
      <c r="A116" s="200" t="s">
        <v>115</v>
      </c>
      <c r="B116" s="197"/>
      <c r="C116" s="197"/>
      <c r="D116" s="197"/>
      <c r="E116" s="197"/>
      <c r="F116" s="197"/>
      <c r="G116" s="197"/>
      <c r="H116" s="197"/>
      <c r="I116" s="197"/>
      <c r="J116" s="197"/>
      <c r="K116" s="197"/>
      <c r="L116" s="197"/>
      <c r="M116" s="197"/>
    </row>
    <row r="117" spans="1:13" ht="12.75">
      <c r="A117" s="200"/>
      <c r="B117" s="197"/>
      <c r="C117" s="197"/>
      <c r="D117" s="197"/>
      <c r="E117" s="197"/>
      <c r="F117" s="197"/>
      <c r="G117" s="197"/>
      <c r="H117" s="197"/>
      <c r="I117" s="197"/>
      <c r="J117" s="197"/>
      <c r="K117" s="197"/>
      <c r="L117" s="197"/>
      <c r="M117" s="197"/>
    </row>
    <row r="118" spans="1:13" ht="12.75">
      <c r="A118" s="200" t="s">
        <v>144</v>
      </c>
      <c r="B118" s="197"/>
      <c r="C118" s="197"/>
      <c r="D118" s="197"/>
      <c r="E118" s="197"/>
      <c r="F118" s="197"/>
      <c r="G118" s="197"/>
      <c r="H118" s="197"/>
      <c r="I118" s="197"/>
      <c r="J118" s="197"/>
      <c r="K118" s="197"/>
      <c r="L118" s="197"/>
      <c r="M118" s="197"/>
    </row>
    <row r="119" spans="1:13" ht="12.75">
      <c r="A119" s="200"/>
      <c r="B119" s="197"/>
      <c r="C119" s="197"/>
      <c r="D119" s="197"/>
      <c r="E119" s="197"/>
      <c r="F119" s="197"/>
      <c r="G119" s="197"/>
      <c r="H119" s="197"/>
      <c r="I119" s="197"/>
      <c r="J119" s="197"/>
      <c r="K119" s="197"/>
      <c r="L119" s="197"/>
      <c r="M119" s="197"/>
    </row>
    <row r="120" spans="1:13" ht="12.75">
      <c r="A120" s="200" t="s">
        <v>145</v>
      </c>
      <c r="B120" s="197"/>
      <c r="C120" s="197"/>
      <c r="D120" s="197"/>
      <c r="E120" s="197"/>
      <c r="F120" s="197"/>
      <c r="G120" s="197"/>
      <c r="H120" s="197"/>
      <c r="I120" s="197"/>
      <c r="J120" s="197"/>
      <c r="K120" s="197"/>
      <c r="L120" s="197"/>
      <c r="M120" s="197"/>
    </row>
    <row r="121" spans="1:13" ht="12.75">
      <c r="A121" s="200"/>
      <c r="B121" s="197"/>
      <c r="C121" s="197"/>
      <c r="D121" s="197"/>
      <c r="E121" s="197"/>
      <c r="F121" s="197"/>
      <c r="G121" s="197"/>
      <c r="H121" s="197"/>
      <c r="I121" s="197"/>
      <c r="J121" s="197"/>
      <c r="K121" s="197"/>
      <c r="L121" s="197"/>
      <c r="M121" s="197"/>
    </row>
    <row r="122" spans="1:13" ht="12.75">
      <c r="A122" s="200" t="s">
        <v>146</v>
      </c>
      <c r="B122" s="197"/>
      <c r="C122" s="197"/>
      <c r="D122" s="197"/>
      <c r="E122" s="197"/>
      <c r="F122" s="197"/>
      <c r="G122" s="197"/>
      <c r="H122" s="197"/>
      <c r="I122" s="197"/>
      <c r="J122" s="197"/>
      <c r="K122" s="197"/>
      <c r="L122" s="197"/>
      <c r="M122" s="197"/>
    </row>
    <row r="123" spans="1:13" ht="12.75">
      <c r="A123" s="200"/>
      <c r="B123" s="197"/>
      <c r="C123" s="197"/>
      <c r="D123" s="197"/>
      <c r="E123" s="197"/>
      <c r="F123" s="197"/>
      <c r="G123" s="197"/>
      <c r="H123" s="197"/>
      <c r="I123" s="197"/>
      <c r="J123" s="197"/>
      <c r="K123" s="197"/>
      <c r="L123" s="197"/>
      <c r="M123" s="197"/>
    </row>
    <row r="124" spans="1:13" ht="12.75">
      <c r="A124" s="200" t="s">
        <v>147</v>
      </c>
      <c r="B124" s="197"/>
      <c r="C124" s="197"/>
      <c r="D124" s="197"/>
      <c r="E124" s="197"/>
      <c r="F124" s="197"/>
      <c r="G124" s="197"/>
      <c r="H124" s="197"/>
      <c r="I124" s="197"/>
      <c r="J124" s="197"/>
      <c r="K124" s="197"/>
      <c r="L124" s="197"/>
      <c r="M124" s="197"/>
    </row>
    <row r="125" spans="1:13" ht="12.75">
      <c r="A125" s="200"/>
      <c r="B125" s="197"/>
      <c r="C125" s="197"/>
      <c r="D125" s="197"/>
      <c r="E125" s="197"/>
      <c r="F125" s="197"/>
      <c r="G125" s="197"/>
      <c r="H125" s="197"/>
      <c r="I125" s="197"/>
      <c r="J125" s="197"/>
      <c r="K125" s="197"/>
      <c r="L125" s="197"/>
      <c r="M125" s="197"/>
    </row>
    <row r="126" spans="1:13" ht="12.75">
      <c r="A126" s="200" t="s">
        <v>148</v>
      </c>
      <c r="B126" s="197"/>
      <c r="C126" s="197"/>
      <c r="D126" s="197"/>
      <c r="E126" s="197"/>
      <c r="F126" s="197"/>
      <c r="G126" s="197"/>
      <c r="H126" s="197"/>
      <c r="I126" s="197"/>
      <c r="J126" s="197"/>
      <c r="K126" s="197"/>
      <c r="L126" s="197"/>
      <c r="M126" s="197"/>
    </row>
    <row r="127" spans="1:13" ht="12.75">
      <c r="A127" s="200"/>
      <c r="B127" s="197"/>
      <c r="C127" s="197"/>
      <c r="D127" s="197"/>
      <c r="E127" s="197"/>
      <c r="F127" s="197"/>
      <c r="G127" s="197"/>
      <c r="H127" s="197"/>
      <c r="I127" s="197"/>
      <c r="J127" s="197"/>
      <c r="K127" s="197"/>
      <c r="L127" s="197"/>
      <c r="M127" s="197"/>
    </row>
    <row r="128" spans="1:13" ht="12.75">
      <c r="A128" s="200" t="s">
        <v>149</v>
      </c>
      <c r="B128" s="197"/>
      <c r="C128" s="197"/>
      <c r="D128" s="197"/>
      <c r="E128" s="197"/>
      <c r="F128" s="197"/>
      <c r="G128" s="197"/>
      <c r="H128" s="197"/>
      <c r="I128" s="197"/>
      <c r="J128" s="197"/>
      <c r="K128" s="197"/>
      <c r="L128" s="197"/>
      <c r="M128" s="197"/>
    </row>
    <row r="129" spans="1:13" ht="12.75">
      <c r="A129" s="200"/>
      <c r="B129" s="197"/>
      <c r="C129" s="197"/>
      <c r="D129" s="197"/>
      <c r="E129" s="197"/>
      <c r="F129" s="197"/>
      <c r="G129" s="197"/>
      <c r="H129" s="197"/>
      <c r="I129" s="197"/>
      <c r="J129" s="197"/>
      <c r="K129" s="197"/>
      <c r="L129" s="197"/>
      <c r="M129" s="197"/>
    </row>
    <row r="130" spans="1:13" ht="12.75">
      <c r="A130" s="200" t="s">
        <v>150</v>
      </c>
      <c r="B130" s="197"/>
      <c r="C130" s="197"/>
      <c r="D130" s="197"/>
      <c r="E130" s="197"/>
      <c r="F130" s="197"/>
      <c r="G130" s="197"/>
      <c r="H130" s="197"/>
      <c r="I130" s="197"/>
      <c r="J130" s="197"/>
      <c r="K130" s="197"/>
      <c r="L130" s="197"/>
      <c r="M130" s="197"/>
    </row>
    <row r="131" spans="1:13" ht="12.75">
      <c r="A131" s="200"/>
      <c r="B131" s="197"/>
      <c r="C131" s="197"/>
      <c r="D131" s="197"/>
      <c r="E131" s="197"/>
      <c r="F131" s="197"/>
      <c r="G131" s="197"/>
      <c r="H131" s="197"/>
      <c r="I131" s="197"/>
      <c r="J131" s="197"/>
      <c r="K131" s="197"/>
      <c r="L131" s="197"/>
      <c r="M131" s="197"/>
    </row>
    <row r="132" spans="1:13" ht="12.75">
      <c r="A132" s="200" t="s">
        <v>151</v>
      </c>
      <c r="B132" s="197"/>
      <c r="C132" s="197"/>
      <c r="D132" s="197"/>
      <c r="E132" s="197"/>
      <c r="F132" s="197"/>
      <c r="G132" s="197"/>
      <c r="H132" s="197"/>
      <c r="I132" s="197"/>
      <c r="J132" s="197"/>
      <c r="K132" s="197"/>
      <c r="L132" s="197"/>
      <c r="M132" s="197"/>
    </row>
    <row r="133" spans="1:13" ht="12.75">
      <c r="A133" s="200"/>
      <c r="B133" s="197"/>
      <c r="C133" s="197"/>
      <c r="D133" s="197"/>
      <c r="E133" s="197"/>
      <c r="F133" s="197"/>
      <c r="G133" s="197"/>
      <c r="H133" s="197"/>
      <c r="I133" s="197"/>
      <c r="J133" s="197"/>
      <c r="K133" s="197"/>
      <c r="L133" s="197"/>
      <c r="M133" s="197"/>
    </row>
    <row r="134" spans="1:13" ht="12.75">
      <c r="A134" s="200" t="s">
        <v>152</v>
      </c>
      <c r="B134" s="197"/>
      <c r="C134" s="197"/>
      <c r="D134" s="197"/>
      <c r="E134" s="197"/>
      <c r="F134" s="197"/>
      <c r="G134" s="197"/>
      <c r="H134" s="197"/>
      <c r="I134" s="197"/>
      <c r="J134" s="197"/>
      <c r="K134" s="197"/>
      <c r="L134" s="197"/>
      <c r="M134" s="197"/>
    </row>
    <row r="135" spans="1:13" ht="12.75">
      <c r="A135" s="197"/>
      <c r="B135" s="197"/>
      <c r="C135" s="197"/>
      <c r="D135" s="197"/>
      <c r="E135" s="197"/>
      <c r="F135" s="197"/>
      <c r="G135" s="197"/>
      <c r="H135" s="197"/>
      <c r="I135" s="197"/>
      <c r="J135" s="197"/>
      <c r="K135" s="197"/>
      <c r="L135" s="197"/>
      <c r="M135" s="197"/>
    </row>
    <row r="136" spans="1:13" ht="12.75">
      <c r="A136" s="199" t="s">
        <v>38</v>
      </c>
      <c r="B136" s="197"/>
      <c r="C136" s="197"/>
      <c r="D136" s="197"/>
      <c r="E136" s="197"/>
      <c r="F136" s="197"/>
      <c r="G136" s="197"/>
      <c r="H136" s="197"/>
      <c r="I136" s="197"/>
      <c r="J136" s="197"/>
      <c r="K136" s="197"/>
      <c r="L136" s="197"/>
      <c r="M136" s="197"/>
    </row>
    <row r="137" spans="1:13" ht="12.75">
      <c r="A137" s="197"/>
      <c r="B137" s="197"/>
      <c r="C137" s="197"/>
      <c r="D137" s="197"/>
      <c r="E137" s="197"/>
      <c r="F137" s="197"/>
      <c r="G137" s="197"/>
      <c r="H137" s="197"/>
      <c r="I137" s="197"/>
      <c r="J137" s="197"/>
      <c r="K137" s="197"/>
      <c r="L137" s="197"/>
      <c r="M137" s="197"/>
    </row>
    <row r="138" spans="1:13" ht="12.75">
      <c r="A138" s="197" t="s">
        <v>153</v>
      </c>
      <c r="B138" s="197"/>
      <c r="C138" s="197"/>
      <c r="D138" s="197"/>
      <c r="E138" s="197"/>
      <c r="F138" s="197"/>
      <c r="G138" s="197"/>
      <c r="H138" s="197"/>
      <c r="I138" s="197"/>
      <c r="J138" s="197"/>
      <c r="K138" s="197"/>
      <c r="L138" s="197"/>
      <c r="M138" s="197"/>
    </row>
    <row r="139" spans="1:13" ht="12.75">
      <c r="A139" s="197"/>
      <c r="B139" s="197"/>
      <c r="C139" s="197"/>
      <c r="D139" s="197"/>
      <c r="E139" s="197"/>
      <c r="F139" s="197"/>
      <c r="G139" s="197"/>
      <c r="H139" s="197"/>
      <c r="I139" s="197"/>
      <c r="J139" s="197"/>
      <c r="K139" s="197"/>
      <c r="L139" s="197"/>
      <c r="M139" s="197"/>
    </row>
    <row r="140" spans="1:13" ht="12.75">
      <c r="A140" s="199" t="s">
        <v>154</v>
      </c>
      <c r="B140" s="197"/>
      <c r="C140" s="197"/>
      <c r="D140" s="197"/>
      <c r="E140" s="197"/>
      <c r="F140" s="197"/>
      <c r="G140" s="197"/>
      <c r="H140" s="197"/>
      <c r="I140" s="197"/>
      <c r="J140" s="197"/>
      <c r="K140" s="197"/>
      <c r="L140" s="197"/>
      <c r="M140" s="197"/>
    </row>
    <row r="141" spans="1:13" ht="12.75">
      <c r="A141" s="197"/>
      <c r="B141" s="197"/>
      <c r="C141" s="197"/>
      <c r="D141" s="197"/>
      <c r="E141" s="197"/>
      <c r="F141" s="197"/>
      <c r="G141" s="197"/>
      <c r="H141" s="197"/>
      <c r="I141" s="197"/>
      <c r="J141" s="197"/>
      <c r="K141" s="197"/>
      <c r="L141" s="197"/>
      <c r="M141" s="197"/>
    </row>
    <row r="142" spans="1:13" ht="12.75">
      <c r="A142" s="197" t="s">
        <v>155</v>
      </c>
      <c r="B142" s="197"/>
      <c r="C142" s="197"/>
      <c r="D142" s="197"/>
      <c r="E142" s="197"/>
      <c r="F142" s="197"/>
      <c r="G142" s="197"/>
      <c r="H142" s="197"/>
      <c r="I142" s="197"/>
      <c r="J142" s="197"/>
      <c r="K142" s="197"/>
      <c r="L142" s="197"/>
      <c r="M142" s="197"/>
    </row>
    <row r="143" spans="1:13" ht="12.75">
      <c r="A143" s="197"/>
      <c r="B143" s="197"/>
      <c r="C143" s="197"/>
      <c r="D143" s="197"/>
      <c r="E143" s="197"/>
      <c r="F143" s="197"/>
      <c r="G143" s="197"/>
      <c r="H143" s="197"/>
      <c r="I143" s="197"/>
      <c r="J143" s="197"/>
      <c r="K143" s="197"/>
      <c r="L143" s="197"/>
      <c r="M143" s="197"/>
    </row>
    <row r="144" spans="1:13" ht="12.75">
      <c r="A144" s="197" t="s">
        <v>156</v>
      </c>
      <c r="B144" s="197"/>
      <c r="C144" s="197"/>
      <c r="D144" s="197"/>
      <c r="E144" s="197"/>
      <c r="F144" s="197"/>
      <c r="G144" s="197"/>
      <c r="H144" s="197"/>
      <c r="I144" s="197"/>
      <c r="J144" s="197"/>
      <c r="K144" s="197"/>
      <c r="L144" s="197"/>
      <c r="M144" s="197"/>
    </row>
    <row r="145" spans="1:13" ht="12.75">
      <c r="A145" s="197"/>
      <c r="B145" s="197"/>
      <c r="C145" s="197"/>
      <c r="D145" s="197"/>
      <c r="E145" s="197"/>
      <c r="F145" s="197"/>
      <c r="G145" s="197"/>
      <c r="H145" s="197"/>
      <c r="I145" s="197"/>
      <c r="J145" s="197"/>
      <c r="K145" s="197"/>
      <c r="L145" s="197"/>
      <c r="M145" s="197"/>
    </row>
    <row r="146" spans="1:13" ht="12.75">
      <c r="A146" s="197" t="s">
        <v>160</v>
      </c>
      <c r="B146" s="197"/>
      <c r="C146" s="197"/>
      <c r="D146" s="197"/>
      <c r="E146" s="197"/>
      <c r="F146" s="197"/>
      <c r="G146" s="197"/>
      <c r="H146" s="197"/>
      <c r="I146" s="197"/>
      <c r="J146" s="197"/>
      <c r="K146" s="197"/>
      <c r="L146" s="197"/>
      <c r="M146" s="197"/>
    </row>
    <row r="147" spans="1:13" ht="12.75">
      <c r="A147" s="197"/>
      <c r="B147" s="197"/>
      <c r="C147" s="197"/>
      <c r="D147" s="197"/>
      <c r="E147" s="197"/>
      <c r="F147" s="197"/>
      <c r="G147" s="197"/>
      <c r="H147" s="197"/>
      <c r="I147" s="197"/>
      <c r="J147" s="197"/>
      <c r="K147" s="197"/>
      <c r="L147" s="197"/>
      <c r="M147" s="197"/>
    </row>
    <row r="148" spans="1:13" ht="12.75">
      <c r="A148" s="197"/>
      <c r="B148" s="197"/>
      <c r="C148" s="197"/>
      <c r="D148" s="197"/>
      <c r="E148" s="197"/>
      <c r="F148" s="197"/>
      <c r="G148" s="197"/>
      <c r="H148" s="197"/>
      <c r="I148" s="197"/>
      <c r="J148" s="197"/>
      <c r="K148" s="197"/>
      <c r="L148" s="197"/>
      <c r="M148" s="197"/>
    </row>
    <row r="149" spans="1:13" ht="12.75">
      <c r="A149" s="197"/>
      <c r="B149" s="197"/>
      <c r="C149" s="197"/>
      <c r="D149" s="197"/>
      <c r="E149" s="197"/>
      <c r="F149" s="197"/>
      <c r="G149" s="197"/>
      <c r="H149" s="197"/>
      <c r="I149" s="197"/>
      <c r="J149" s="197"/>
      <c r="K149" s="197"/>
      <c r="L149" s="197"/>
      <c r="M149" s="197"/>
    </row>
    <row r="150" spans="1:13" ht="12.75">
      <c r="A150" s="197"/>
      <c r="B150" s="197"/>
      <c r="C150" s="197"/>
      <c r="D150" s="197"/>
      <c r="E150" s="197"/>
      <c r="F150" s="197"/>
      <c r="G150" s="197"/>
      <c r="H150" s="197"/>
      <c r="I150" s="197"/>
      <c r="J150" s="197"/>
      <c r="K150" s="197"/>
      <c r="L150" s="197"/>
      <c r="M150" s="197"/>
    </row>
    <row r="151" spans="1:13" ht="12.75">
      <c r="A151" s="197"/>
      <c r="B151" s="197"/>
      <c r="C151" s="197"/>
      <c r="D151" s="197"/>
      <c r="E151" s="197"/>
      <c r="F151" s="197"/>
      <c r="G151" s="197"/>
      <c r="H151" s="197"/>
      <c r="I151" s="197"/>
      <c r="J151" s="197"/>
      <c r="K151" s="197"/>
      <c r="L151" s="197"/>
      <c r="M151" s="197"/>
    </row>
    <row r="152" spans="1:13" ht="12.75">
      <c r="A152" s="197"/>
      <c r="B152" s="197"/>
      <c r="C152" s="197"/>
      <c r="D152" s="197"/>
      <c r="E152" s="197"/>
      <c r="F152" s="197"/>
      <c r="G152" s="197"/>
      <c r="H152" s="197"/>
      <c r="I152" s="197"/>
      <c r="J152" s="197"/>
      <c r="K152" s="197"/>
      <c r="L152" s="197"/>
      <c r="M152" s="197"/>
    </row>
    <row r="153" spans="1:13" ht="12.75">
      <c r="A153" s="197"/>
      <c r="B153" s="197"/>
      <c r="C153" s="197"/>
      <c r="D153" s="197"/>
      <c r="E153" s="197"/>
      <c r="F153" s="197"/>
      <c r="G153" s="197"/>
      <c r="H153" s="197"/>
      <c r="I153" s="197"/>
      <c r="J153" s="197"/>
      <c r="K153" s="197"/>
      <c r="L153" s="197"/>
      <c r="M153" s="197"/>
    </row>
    <row r="154" spans="1:13" ht="12.75">
      <c r="A154" s="197"/>
      <c r="B154" s="197"/>
      <c r="C154" s="197"/>
      <c r="D154" s="197"/>
      <c r="E154" s="197"/>
      <c r="F154" s="197"/>
      <c r="G154" s="197"/>
      <c r="H154" s="197"/>
      <c r="I154" s="197"/>
      <c r="J154" s="197"/>
      <c r="K154" s="197"/>
      <c r="L154" s="197"/>
      <c r="M154" s="197"/>
    </row>
    <row r="155" spans="1:13" ht="12.75">
      <c r="A155" s="197"/>
      <c r="B155" s="197"/>
      <c r="C155" s="197"/>
      <c r="D155" s="197"/>
      <c r="E155" s="197"/>
      <c r="F155" s="197"/>
      <c r="G155" s="197"/>
      <c r="H155" s="197"/>
      <c r="I155" s="197"/>
      <c r="J155" s="197"/>
      <c r="K155" s="197"/>
      <c r="L155" s="197"/>
      <c r="M155" s="197"/>
    </row>
    <row r="156" spans="1:13" ht="12.75">
      <c r="A156" s="197"/>
      <c r="B156" s="197"/>
      <c r="C156" s="197"/>
      <c r="D156" s="197"/>
      <c r="E156" s="197"/>
      <c r="F156" s="197"/>
      <c r="G156" s="197"/>
      <c r="H156" s="197"/>
      <c r="I156" s="197"/>
      <c r="J156" s="197"/>
      <c r="K156" s="197"/>
      <c r="L156" s="197"/>
      <c r="M156" s="197"/>
    </row>
    <row r="157" spans="1:13" ht="12.75">
      <c r="A157" s="197"/>
      <c r="B157" s="197"/>
      <c r="C157" s="197"/>
      <c r="D157" s="197"/>
      <c r="E157" s="197"/>
      <c r="F157" s="197"/>
      <c r="G157" s="197"/>
      <c r="H157" s="197"/>
      <c r="I157" s="197"/>
      <c r="J157" s="197"/>
      <c r="K157" s="197"/>
      <c r="L157" s="197"/>
      <c r="M157" s="197"/>
    </row>
    <row r="158" spans="1:13" ht="12.75">
      <c r="A158" s="197"/>
      <c r="B158" s="197"/>
      <c r="C158" s="197"/>
      <c r="D158" s="197"/>
      <c r="E158" s="197"/>
      <c r="F158" s="197"/>
      <c r="G158" s="197"/>
      <c r="H158" s="197"/>
      <c r="I158" s="197"/>
      <c r="J158" s="197"/>
      <c r="K158" s="197"/>
      <c r="L158" s="197"/>
      <c r="M158" s="197"/>
    </row>
    <row r="159" spans="1:13" ht="12.75">
      <c r="A159" s="197"/>
      <c r="B159" s="197"/>
      <c r="C159" s="197"/>
      <c r="D159" s="197"/>
      <c r="E159" s="197"/>
      <c r="F159" s="197"/>
      <c r="G159" s="197"/>
      <c r="H159" s="197"/>
      <c r="I159" s="197"/>
      <c r="J159" s="197"/>
      <c r="K159" s="197"/>
      <c r="L159" s="197"/>
      <c r="M159" s="197"/>
    </row>
    <row r="160" spans="1:13" ht="12.75">
      <c r="A160" s="197"/>
      <c r="B160" s="197"/>
      <c r="C160" s="197"/>
      <c r="D160" s="197"/>
      <c r="E160" s="197"/>
      <c r="F160" s="197"/>
      <c r="G160" s="197"/>
      <c r="H160" s="197"/>
      <c r="I160" s="197"/>
      <c r="J160" s="197"/>
      <c r="K160" s="197"/>
      <c r="L160" s="197"/>
      <c r="M160" s="197"/>
    </row>
    <row r="161" spans="1:13" ht="12.75">
      <c r="A161" s="197"/>
      <c r="B161" s="197"/>
      <c r="C161" s="197"/>
      <c r="D161" s="197"/>
      <c r="E161" s="197"/>
      <c r="F161" s="197"/>
      <c r="G161" s="197"/>
      <c r="H161" s="197"/>
      <c r="I161" s="197"/>
      <c r="J161" s="197"/>
      <c r="K161" s="197"/>
      <c r="L161" s="197"/>
      <c r="M161" s="197"/>
    </row>
    <row r="162" spans="1:13" ht="12.75">
      <c r="A162" s="197"/>
      <c r="B162" s="197"/>
      <c r="C162" s="197"/>
      <c r="D162" s="197"/>
      <c r="E162" s="197"/>
      <c r="F162" s="197"/>
      <c r="G162" s="197"/>
      <c r="H162" s="197"/>
      <c r="I162" s="197"/>
      <c r="J162" s="197"/>
      <c r="K162" s="197"/>
      <c r="L162" s="197"/>
      <c r="M162" s="197"/>
    </row>
    <row r="163" spans="1:13" ht="12.75">
      <c r="A163" s="197"/>
      <c r="B163" s="197"/>
      <c r="C163" s="197"/>
      <c r="D163" s="197"/>
      <c r="E163" s="197"/>
      <c r="F163" s="197"/>
      <c r="G163" s="197"/>
      <c r="H163" s="197"/>
      <c r="I163" s="197"/>
      <c r="J163" s="197"/>
      <c r="K163" s="197"/>
      <c r="L163" s="197"/>
      <c r="M163" s="197"/>
    </row>
    <row r="164" spans="1:13" ht="12.75">
      <c r="A164" s="197"/>
      <c r="B164" s="197"/>
      <c r="C164" s="197"/>
      <c r="D164" s="197"/>
      <c r="E164" s="197"/>
      <c r="F164" s="197"/>
      <c r="G164" s="197"/>
      <c r="H164" s="197"/>
      <c r="I164" s="197"/>
      <c r="J164" s="197"/>
      <c r="K164" s="197"/>
      <c r="L164" s="197"/>
      <c r="M164" s="197"/>
    </row>
    <row r="165" spans="1:13" ht="12.75">
      <c r="A165" s="197"/>
      <c r="B165" s="197"/>
      <c r="C165" s="197"/>
      <c r="D165" s="197"/>
      <c r="E165" s="197"/>
      <c r="F165" s="197"/>
      <c r="G165" s="197"/>
      <c r="H165" s="197"/>
      <c r="I165" s="197"/>
      <c r="J165" s="197"/>
      <c r="K165" s="197"/>
      <c r="L165" s="197"/>
      <c r="M165" s="197"/>
    </row>
    <row r="166" spans="1:13" ht="12.75">
      <c r="A166" s="197"/>
      <c r="B166" s="197"/>
      <c r="C166" s="197"/>
      <c r="D166" s="197"/>
      <c r="E166" s="197"/>
      <c r="F166" s="197"/>
      <c r="G166" s="197"/>
      <c r="H166" s="197"/>
      <c r="I166" s="197"/>
      <c r="J166" s="197"/>
      <c r="K166" s="197"/>
      <c r="L166" s="197"/>
      <c r="M166" s="197"/>
    </row>
    <row r="167" spans="1:13" ht="12.75">
      <c r="A167" s="197"/>
      <c r="B167" s="197"/>
      <c r="C167" s="197"/>
      <c r="D167" s="197"/>
      <c r="E167" s="197"/>
      <c r="F167" s="197"/>
      <c r="G167" s="197"/>
      <c r="H167" s="197"/>
      <c r="I167" s="197"/>
      <c r="J167" s="197"/>
      <c r="K167" s="197"/>
      <c r="L167" s="197"/>
      <c r="M167" s="197"/>
    </row>
    <row r="168" spans="1:13" ht="12.75">
      <c r="A168" s="197"/>
      <c r="B168" s="197"/>
      <c r="C168" s="197"/>
      <c r="D168" s="197"/>
      <c r="E168" s="197"/>
      <c r="F168" s="197"/>
      <c r="G168" s="197"/>
      <c r="H168" s="197"/>
      <c r="I168" s="197"/>
      <c r="J168" s="197"/>
      <c r="K168" s="197"/>
      <c r="L168" s="197"/>
      <c r="M168" s="197"/>
    </row>
    <row r="169" spans="1:13" ht="12.75">
      <c r="A169" s="197"/>
      <c r="B169" s="197"/>
      <c r="C169" s="197"/>
      <c r="D169" s="197"/>
      <c r="E169" s="197"/>
      <c r="F169" s="197"/>
      <c r="G169" s="197"/>
      <c r="H169" s="197"/>
      <c r="I169" s="197"/>
      <c r="J169" s="197"/>
      <c r="K169" s="197"/>
      <c r="L169" s="197"/>
      <c r="M169" s="197"/>
    </row>
    <row r="170" spans="1:13" ht="12.75">
      <c r="A170" s="197"/>
      <c r="B170" s="197"/>
      <c r="C170" s="197"/>
      <c r="D170" s="197"/>
      <c r="E170" s="197"/>
      <c r="F170" s="197"/>
      <c r="G170" s="197"/>
      <c r="H170" s="197"/>
      <c r="I170" s="197"/>
      <c r="J170" s="197"/>
      <c r="K170" s="197"/>
      <c r="L170" s="197"/>
      <c r="M170" s="197"/>
    </row>
    <row r="171" spans="1:13" ht="12.75">
      <c r="A171" s="197"/>
      <c r="B171" s="197"/>
      <c r="C171" s="197"/>
      <c r="D171" s="197"/>
      <c r="E171" s="197"/>
      <c r="F171" s="197"/>
      <c r="G171" s="197"/>
      <c r="H171" s="197"/>
      <c r="I171" s="197"/>
      <c r="J171" s="197"/>
      <c r="K171" s="197"/>
      <c r="L171" s="197"/>
      <c r="M171" s="197"/>
    </row>
    <row r="172" spans="1:13" ht="12.75">
      <c r="A172" s="197"/>
      <c r="B172" s="197"/>
      <c r="C172" s="197"/>
      <c r="D172" s="197"/>
      <c r="E172" s="197"/>
      <c r="F172" s="197"/>
      <c r="G172" s="197"/>
      <c r="H172" s="197"/>
      <c r="I172" s="197"/>
      <c r="J172" s="197"/>
      <c r="K172" s="197"/>
      <c r="L172" s="197"/>
      <c r="M172" s="197"/>
    </row>
    <row r="173" spans="1:13" ht="12.75">
      <c r="A173" s="197"/>
      <c r="B173" s="197"/>
      <c r="C173" s="197"/>
      <c r="D173" s="197"/>
      <c r="E173" s="197"/>
      <c r="F173" s="197"/>
      <c r="G173" s="197"/>
      <c r="H173" s="197"/>
      <c r="I173" s="197"/>
      <c r="J173" s="197"/>
      <c r="K173" s="197"/>
      <c r="L173" s="197"/>
      <c r="M173" s="197"/>
    </row>
    <row r="174" spans="1:13" ht="12.75">
      <c r="A174" s="197"/>
      <c r="B174" s="197"/>
      <c r="C174" s="197"/>
      <c r="D174" s="197"/>
      <c r="E174" s="197"/>
      <c r="F174" s="197"/>
      <c r="G174" s="197"/>
      <c r="H174" s="197"/>
      <c r="I174" s="197"/>
      <c r="J174" s="197"/>
      <c r="K174" s="197"/>
      <c r="L174" s="197"/>
      <c r="M174" s="197"/>
    </row>
    <row r="175" spans="1:13" ht="12.75">
      <c r="A175" s="197"/>
      <c r="B175" s="197"/>
      <c r="C175" s="197"/>
      <c r="D175" s="197"/>
      <c r="E175" s="197"/>
      <c r="F175" s="197"/>
      <c r="G175" s="197"/>
      <c r="H175" s="197"/>
      <c r="I175" s="197"/>
      <c r="J175" s="197"/>
      <c r="K175" s="197"/>
      <c r="L175" s="197"/>
      <c r="M175" s="197"/>
    </row>
    <row r="176" spans="1:13" ht="12.75">
      <c r="A176" s="197"/>
      <c r="B176" s="197"/>
      <c r="C176" s="197"/>
      <c r="D176" s="197"/>
      <c r="E176" s="197"/>
      <c r="F176" s="197"/>
      <c r="G176" s="197"/>
      <c r="H176" s="197"/>
      <c r="I176" s="197"/>
      <c r="J176" s="197"/>
      <c r="K176" s="197"/>
      <c r="L176" s="197"/>
      <c r="M176" s="197"/>
    </row>
    <row r="177" spans="1:13" ht="12.75">
      <c r="A177" s="197"/>
      <c r="B177" s="197"/>
      <c r="C177" s="197"/>
      <c r="D177" s="197"/>
      <c r="E177" s="197"/>
      <c r="F177" s="197"/>
      <c r="G177" s="197"/>
      <c r="H177" s="197"/>
      <c r="I177" s="197"/>
      <c r="J177" s="197"/>
      <c r="K177" s="197"/>
      <c r="L177" s="197"/>
      <c r="M177" s="197"/>
    </row>
    <row r="178" spans="1:13" ht="12.75">
      <c r="A178" s="197"/>
      <c r="B178" s="197"/>
      <c r="C178" s="197"/>
      <c r="D178" s="197"/>
      <c r="E178" s="197"/>
      <c r="F178" s="197"/>
      <c r="G178" s="197"/>
      <c r="H178" s="197"/>
      <c r="I178" s="197"/>
      <c r="J178" s="197"/>
      <c r="K178" s="197"/>
      <c r="L178" s="197"/>
      <c r="M178" s="197"/>
    </row>
    <row r="179" spans="1:13" ht="12.75">
      <c r="A179" s="197"/>
      <c r="B179" s="197"/>
      <c r="C179" s="197"/>
      <c r="D179" s="197"/>
      <c r="E179" s="197"/>
      <c r="F179" s="197"/>
      <c r="G179" s="197"/>
      <c r="H179" s="197"/>
      <c r="I179" s="197"/>
      <c r="J179" s="197"/>
      <c r="K179" s="197"/>
      <c r="L179" s="197"/>
      <c r="M179" s="197"/>
    </row>
    <row r="180" spans="1:13" ht="12.75">
      <c r="A180" s="197"/>
      <c r="B180" s="197"/>
      <c r="C180" s="197"/>
      <c r="D180" s="197"/>
      <c r="E180" s="197"/>
      <c r="F180" s="197"/>
      <c r="G180" s="197"/>
      <c r="H180" s="197"/>
      <c r="I180" s="197"/>
      <c r="J180" s="197"/>
      <c r="K180" s="197"/>
      <c r="L180" s="197"/>
      <c r="M180" s="197"/>
    </row>
    <row r="181" spans="1:13" ht="12.75">
      <c r="A181" s="197"/>
      <c r="B181" s="197"/>
      <c r="C181" s="197"/>
      <c r="D181" s="197"/>
      <c r="E181" s="197"/>
      <c r="F181" s="197"/>
      <c r="G181" s="197"/>
      <c r="H181" s="197"/>
      <c r="I181" s="197"/>
      <c r="J181" s="197"/>
      <c r="K181" s="197"/>
      <c r="L181" s="197"/>
      <c r="M181" s="197"/>
    </row>
    <row r="182" spans="1:13" ht="12.75">
      <c r="A182" s="197"/>
      <c r="B182" s="197"/>
      <c r="C182" s="197"/>
      <c r="D182" s="197"/>
      <c r="E182" s="197"/>
      <c r="F182" s="197"/>
      <c r="G182" s="197"/>
      <c r="H182" s="197"/>
      <c r="I182" s="197"/>
      <c r="J182" s="197"/>
      <c r="K182" s="197"/>
      <c r="L182" s="197"/>
      <c r="M182" s="197"/>
    </row>
    <row r="183" spans="1:10" ht="12.75">
      <c r="A183" s="196"/>
      <c r="B183" s="196"/>
      <c r="C183" s="196"/>
      <c r="D183" s="196"/>
      <c r="E183" s="196"/>
      <c r="F183" s="196"/>
      <c r="G183" s="196"/>
      <c r="H183" s="196"/>
      <c r="I183" s="196"/>
      <c r="J183" s="196"/>
    </row>
    <row r="184" spans="1:10" ht="12.75">
      <c r="A184" s="196"/>
      <c r="B184" s="196"/>
      <c r="C184" s="196"/>
      <c r="D184" s="196"/>
      <c r="E184" s="196"/>
      <c r="F184" s="196"/>
      <c r="G184" s="196"/>
      <c r="H184" s="196"/>
      <c r="I184" s="196"/>
      <c r="J184" s="196"/>
    </row>
    <row r="185" spans="1:10" ht="12.75">
      <c r="A185" s="196"/>
      <c r="B185" s="196"/>
      <c r="C185" s="196"/>
      <c r="D185" s="196"/>
      <c r="E185" s="196"/>
      <c r="F185" s="196"/>
      <c r="G185" s="196"/>
      <c r="H185" s="196"/>
      <c r="I185" s="196"/>
      <c r="J185" s="196"/>
    </row>
    <row r="186" spans="1:10" ht="12.75">
      <c r="A186" s="196"/>
      <c r="B186" s="196"/>
      <c r="C186" s="196"/>
      <c r="D186" s="196"/>
      <c r="E186" s="196"/>
      <c r="F186" s="196"/>
      <c r="G186" s="196"/>
      <c r="H186" s="196"/>
      <c r="I186" s="196"/>
      <c r="J186" s="196"/>
    </row>
    <row r="187" spans="1:10" ht="12.75">
      <c r="A187" s="196"/>
      <c r="B187" s="196"/>
      <c r="C187" s="196"/>
      <c r="D187" s="196"/>
      <c r="E187" s="196"/>
      <c r="F187" s="196"/>
      <c r="G187" s="196"/>
      <c r="H187" s="196"/>
      <c r="I187" s="196"/>
      <c r="J187" s="196"/>
    </row>
    <row r="188" spans="1:10" ht="12.75">
      <c r="A188" s="196"/>
      <c r="B188" s="196"/>
      <c r="C188" s="196"/>
      <c r="D188" s="196"/>
      <c r="E188" s="196"/>
      <c r="F188" s="196"/>
      <c r="G188" s="196"/>
      <c r="H188" s="196"/>
      <c r="I188" s="196"/>
      <c r="J188" s="196"/>
    </row>
    <row r="189" spans="1:10" ht="12.75">
      <c r="A189" s="196"/>
      <c r="B189" s="196"/>
      <c r="C189" s="196"/>
      <c r="D189" s="196"/>
      <c r="E189" s="196"/>
      <c r="F189" s="196"/>
      <c r="G189" s="196"/>
      <c r="H189" s="196"/>
      <c r="I189" s="196"/>
      <c r="J189" s="196"/>
    </row>
    <row r="190" spans="1:10" ht="12.75">
      <c r="A190" s="196"/>
      <c r="B190" s="196"/>
      <c r="C190" s="196"/>
      <c r="D190" s="196"/>
      <c r="E190" s="196"/>
      <c r="F190" s="196"/>
      <c r="G190" s="196"/>
      <c r="H190" s="196"/>
      <c r="I190" s="196"/>
      <c r="J190" s="196"/>
    </row>
    <row r="191" spans="1:10" ht="12.75">
      <c r="A191" s="196"/>
      <c r="B191" s="196"/>
      <c r="C191" s="196"/>
      <c r="D191" s="196"/>
      <c r="E191" s="196"/>
      <c r="F191" s="196"/>
      <c r="G191" s="196"/>
      <c r="H191" s="196"/>
      <c r="I191" s="196"/>
      <c r="J191" s="196"/>
    </row>
    <row r="192" spans="1:10" ht="12.75">
      <c r="A192" s="196"/>
      <c r="B192" s="196"/>
      <c r="C192" s="196"/>
      <c r="D192" s="196"/>
      <c r="E192" s="196"/>
      <c r="F192" s="196"/>
      <c r="G192" s="196"/>
      <c r="H192" s="196"/>
      <c r="I192" s="196"/>
      <c r="J192" s="196"/>
    </row>
    <row r="193" spans="1:10" ht="12.75">
      <c r="A193" s="196"/>
      <c r="B193" s="196"/>
      <c r="C193" s="196"/>
      <c r="D193" s="196"/>
      <c r="E193" s="196"/>
      <c r="F193" s="196"/>
      <c r="G193" s="196"/>
      <c r="H193" s="196"/>
      <c r="I193" s="196"/>
      <c r="J193" s="196"/>
    </row>
    <row r="194" spans="1:10" ht="12.75">
      <c r="A194" s="196"/>
      <c r="B194" s="196"/>
      <c r="C194" s="196"/>
      <c r="D194" s="196"/>
      <c r="E194" s="196"/>
      <c r="F194" s="196"/>
      <c r="G194" s="196"/>
      <c r="H194" s="196"/>
      <c r="I194" s="196"/>
      <c r="J194" s="196"/>
    </row>
    <row r="195" spans="1:10" ht="12.75">
      <c r="A195" s="196"/>
      <c r="B195" s="196"/>
      <c r="C195" s="196"/>
      <c r="D195" s="196"/>
      <c r="E195" s="196"/>
      <c r="F195" s="196"/>
      <c r="G195" s="196"/>
      <c r="H195" s="196"/>
      <c r="I195" s="196"/>
      <c r="J195" s="196"/>
    </row>
    <row r="196" spans="1:10" ht="12.75">
      <c r="A196" s="196"/>
      <c r="B196" s="196"/>
      <c r="C196" s="196"/>
      <c r="D196" s="196"/>
      <c r="E196" s="196"/>
      <c r="F196" s="196"/>
      <c r="G196" s="196"/>
      <c r="H196" s="196"/>
      <c r="I196" s="196"/>
      <c r="J196" s="196"/>
    </row>
    <row r="197" spans="1:10" ht="12.75">
      <c r="A197" s="196"/>
      <c r="B197" s="196"/>
      <c r="C197" s="196"/>
      <c r="D197" s="196"/>
      <c r="E197" s="196"/>
      <c r="F197" s="196"/>
      <c r="G197" s="196"/>
      <c r="H197" s="196"/>
      <c r="I197" s="196"/>
      <c r="J197" s="196"/>
    </row>
    <row r="198" spans="1:10" ht="12.75">
      <c r="A198" s="196"/>
      <c r="B198" s="196"/>
      <c r="C198" s="196"/>
      <c r="D198" s="196"/>
      <c r="E198" s="196"/>
      <c r="F198" s="196"/>
      <c r="G198" s="196"/>
      <c r="H198" s="196"/>
      <c r="I198" s="196"/>
      <c r="J198" s="196"/>
    </row>
    <row r="199" spans="1:10" ht="12.75">
      <c r="A199" s="196"/>
      <c r="B199" s="196"/>
      <c r="C199" s="196"/>
      <c r="D199" s="196"/>
      <c r="E199" s="196"/>
      <c r="F199" s="196"/>
      <c r="G199" s="196"/>
      <c r="H199" s="196"/>
      <c r="I199" s="196"/>
      <c r="J199" s="196"/>
    </row>
    <row r="200" spans="1:10" ht="12.75">
      <c r="A200" s="196"/>
      <c r="B200" s="196"/>
      <c r="C200" s="196"/>
      <c r="D200" s="196"/>
      <c r="E200" s="196"/>
      <c r="F200" s="196"/>
      <c r="G200" s="196"/>
      <c r="H200" s="196"/>
      <c r="I200" s="196"/>
      <c r="J200" s="196"/>
    </row>
    <row r="201" spans="1:10" ht="12.75">
      <c r="A201" s="196"/>
      <c r="B201" s="196"/>
      <c r="C201" s="196"/>
      <c r="D201" s="196"/>
      <c r="E201" s="196"/>
      <c r="F201" s="196"/>
      <c r="G201" s="196"/>
      <c r="H201" s="196"/>
      <c r="I201" s="196"/>
      <c r="J201" s="196"/>
    </row>
    <row r="202" spans="1:10" ht="12.75">
      <c r="A202" s="196"/>
      <c r="B202" s="196"/>
      <c r="C202" s="196"/>
      <c r="D202" s="196"/>
      <c r="E202" s="196"/>
      <c r="F202" s="196"/>
      <c r="G202" s="196"/>
      <c r="H202" s="196"/>
      <c r="I202" s="196"/>
      <c r="J202" s="196"/>
    </row>
    <row r="203" spans="1:10" ht="12.75">
      <c r="A203" s="196"/>
      <c r="B203" s="196"/>
      <c r="C203" s="196"/>
      <c r="D203" s="196"/>
      <c r="E203" s="196"/>
      <c r="F203" s="196"/>
      <c r="G203" s="196"/>
      <c r="H203" s="196"/>
      <c r="I203" s="196"/>
      <c r="J203" s="196"/>
    </row>
    <row r="204" spans="1:10" ht="12.75">
      <c r="A204" s="196"/>
      <c r="B204" s="196"/>
      <c r="C204" s="196"/>
      <c r="D204" s="196"/>
      <c r="E204" s="196"/>
      <c r="F204" s="196"/>
      <c r="G204" s="196"/>
      <c r="H204" s="196"/>
      <c r="I204" s="196"/>
      <c r="J204" s="196"/>
    </row>
    <row r="205" spans="1:10" ht="12.75">
      <c r="A205" s="196"/>
      <c r="B205" s="196"/>
      <c r="C205" s="196"/>
      <c r="D205" s="196"/>
      <c r="E205" s="196"/>
      <c r="F205" s="196"/>
      <c r="G205" s="196"/>
      <c r="H205" s="196"/>
      <c r="I205" s="196"/>
      <c r="J205" s="196"/>
    </row>
    <row r="206" spans="1:10" ht="12.75">
      <c r="A206" s="196"/>
      <c r="B206" s="196"/>
      <c r="C206" s="196"/>
      <c r="D206" s="196"/>
      <c r="E206" s="196"/>
      <c r="F206" s="196"/>
      <c r="G206" s="196"/>
      <c r="H206" s="196"/>
      <c r="I206" s="196"/>
      <c r="J206" s="196"/>
    </row>
    <row r="207" spans="1:10" ht="12.75">
      <c r="A207" s="196"/>
      <c r="B207" s="196"/>
      <c r="C207" s="196"/>
      <c r="D207" s="196"/>
      <c r="E207" s="196"/>
      <c r="F207" s="196"/>
      <c r="G207" s="196"/>
      <c r="H207" s="196"/>
      <c r="I207" s="196"/>
      <c r="J207" s="196"/>
    </row>
    <row r="208" spans="1:10" ht="12.75">
      <c r="A208" s="196"/>
      <c r="B208" s="196"/>
      <c r="C208" s="196"/>
      <c r="D208" s="196"/>
      <c r="E208" s="196"/>
      <c r="F208" s="196"/>
      <c r="G208" s="196"/>
      <c r="H208" s="196"/>
      <c r="I208" s="196"/>
      <c r="J208" s="196"/>
    </row>
    <row r="209" spans="1:10" ht="12.75">
      <c r="A209" s="196"/>
      <c r="B209" s="196"/>
      <c r="C209" s="196"/>
      <c r="D209" s="196"/>
      <c r="E209" s="196"/>
      <c r="F209" s="196"/>
      <c r="G209" s="196"/>
      <c r="H209" s="196"/>
      <c r="I209" s="196"/>
      <c r="J209" s="196"/>
    </row>
    <row r="210" spans="1:10" ht="12.75">
      <c r="A210" s="196"/>
      <c r="B210" s="196"/>
      <c r="C210" s="196"/>
      <c r="D210" s="196"/>
      <c r="E210" s="196"/>
      <c r="F210" s="196"/>
      <c r="G210" s="196"/>
      <c r="H210" s="196"/>
      <c r="I210" s="196"/>
      <c r="J210" s="196"/>
    </row>
    <row r="211" spans="1:10" ht="12.75">
      <c r="A211" s="196"/>
      <c r="B211" s="196"/>
      <c r="C211" s="196"/>
      <c r="D211" s="196"/>
      <c r="E211" s="196"/>
      <c r="F211" s="196"/>
      <c r="G211" s="196"/>
      <c r="H211" s="196"/>
      <c r="I211" s="196"/>
      <c r="J211" s="196"/>
    </row>
    <row r="212" spans="1:10" ht="12.75">
      <c r="A212" s="196"/>
      <c r="B212" s="196"/>
      <c r="C212" s="196"/>
      <c r="D212" s="196"/>
      <c r="E212" s="196"/>
      <c r="F212" s="196"/>
      <c r="G212" s="196"/>
      <c r="H212" s="196"/>
      <c r="I212" s="196"/>
      <c r="J212" s="196"/>
    </row>
    <row r="213" spans="1:10" ht="12.75">
      <c r="A213" s="196"/>
      <c r="B213" s="196"/>
      <c r="C213" s="196"/>
      <c r="D213" s="196"/>
      <c r="E213" s="196"/>
      <c r="F213" s="196"/>
      <c r="G213" s="196"/>
      <c r="H213" s="196"/>
      <c r="I213" s="196"/>
      <c r="J213" s="196"/>
    </row>
    <row r="214" spans="1:10" ht="12.75">
      <c r="A214" s="196"/>
      <c r="B214" s="196"/>
      <c r="C214" s="196"/>
      <c r="D214" s="196"/>
      <c r="E214" s="196"/>
      <c r="F214" s="196"/>
      <c r="G214" s="196"/>
      <c r="H214" s="196"/>
      <c r="I214" s="196"/>
      <c r="J214" s="196"/>
    </row>
    <row r="215" spans="1:10" ht="12.75">
      <c r="A215" s="196"/>
      <c r="B215" s="196"/>
      <c r="C215" s="196"/>
      <c r="D215" s="196"/>
      <c r="E215" s="196"/>
      <c r="F215" s="196"/>
      <c r="G215" s="196"/>
      <c r="H215" s="196"/>
      <c r="I215" s="196"/>
      <c r="J215" s="196"/>
    </row>
    <row r="216" spans="1:10" ht="12.75">
      <c r="A216" s="196"/>
      <c r="B216" s="196"/>
      <c r="C216" s="196"/>
      <c r="D216" s="196"/>
      <c r="E216" s="196"/>
      <c r="F216" s="196"/>
      <c r="G216" s="196"/>
      <c r="H216" s="196"/>
      <c r="I216" s="196"/>
      <c r="J216" s="196"/>
    </row>
    <row r="217" spans="1:10" ht="12.75">
      <c r="A217" s="196"/>
      <c r="B217" s="196"/>
      <c r="C217" s="196"/>
      <c r="D217" s="196"/>
      <c r="E217" s="196"/>
      <c r="F217" s="196"/>
      <c r="G217" s="196"/>
      <c r="H217" s="196"/>
      <c r="I217" s="196"/>
      <c r="J217" s="196"/>
    </row>
    <row r="218" spans="1:10" ht="12.75">
      <c r="A218" s="196"/>
      <c r="B218" s="196"/>
      <c r="C218" s="196"/>
      <c r="D218" s="196"/>
      <c r="E218" s="196"/>
      <c r="F218" s="196"/>
      <c r="G218" s="196"/>
      <c r="H218" s="196"/>
      <c r="I218" s="196"/>
      <c r="J218" s="196"/>
    </row>
    <row r="219" spans="1:10" ht="12.75">
      <c r="A219" s="196"/>
      <c r="B219" s="196"/>
      <c r="C219" s="196"/>
      <c r="D219" s="196"/>
      <c r="E219" s="196"/>
      <c r="F219" s="196"/>
      <c r="G219" s="196"/>
      <c r="H219" s="196"/>
      <c r="I219" s="196"/>
      <c r="J219" s="196"/>
    </row>
    <row r="220" spans="1:10" ht="12.75">
      <c r="A220" s="196"/>
      <c r="B220" s="196"/>
      <c r="C220" s="196"/>
      <c r="D220" s="196"/>
      <c r="E220" s="196"/>
      <c r="F220" s="196"/>
      <c r="G220" s="196"/>
      <c r="H220" s="196"/>
      <c r="I220" s="196"/>
      <c r="J220" s="196"/>
    </row>
    <row r="221" spans="1:10" ht="12.75">
      <c r="A221" s="196"/>
      <c r="B221" s="196"/>
      <c r="C221" s="196"/>
      <c r="D221" s="196"/>
      <c r="E221" s="196"/>
      <c r="F221" s="196"/>
      <c r="G221" s="196"/>
      <c r="H221" s="196"/>
      <c r="I221" s="196"/>
      <c r="J221" s="196"/>
    </row>
    <row r="222" spans="1:10" ht="12.75">
      <c r="A222" s="196"/>
      <c r="B222" s="196"/>
      <c r="C222" s="196"/>
      <c r="D222" s="196"/>
      <c r="E222" s="196"/>
      <c r="F222" s="196"/>
      <c r="G222" s="196"/>
      <c r="H222" s="196"/>
      <c r="I222" s="196"/>
      <c r="J222" s="196"/>
    </row>
    <row r="223" spans="1:10" ht="12.75">
      <c r="A223" s="196"/>
      <c r="B223" s="196"/>
      <c r="C223" s="196"/>
      <c r="D223" s="196"/>
      <c r="E223" s="196"/>
      <c r="F223" s="196"/>
      <c r="G223" s="196"/>
      <c r="H223" s="196"/>
      <c r="I223" s="196"/>
      <c r="J223" s="196"/>
    </row>
    <row r="224" spans="1:10" ht="12.75">
      <c r="A224" s="196"/>
      <c r="B224" s="196"/>
      <c r="C224" s="196"/>
      <c r="D224" s="196"/>
      <c r="E224" s="196"/>
      <c r="F224" s="196"/>
      <c r="G224" s="196"/>
      <c r="H224" s="196"/>
      <c r="I224" s="196"/>
      <c r="J224" s="196"/>
    </row>
    <row r="225" spans="1:10" ht="12.75">
      <c r="A225" s="196"/>
      <c r="B225" s="196"/>
      <c r="C225" s="196"/>
      <c r="D225" s="196"/>
      <c r="E225" s="196"/>
      <c r="F225" s="196"/>
      <c r="G225" s="196"/>
      <c r="H225" s="196"/>
      <c r="I225" s="196"/>
      <c r="J225" s="196"/>
    </row>
    <row r="226" spans="1:10" ht="12.75">
      <c r="A226" s="196"/>
      <c r="B226" s="196"/>
      <c r="C226" s="196"/>
      <c r="D226" s="196"/>
      <c r="E226" s="196"/>
      <c r="F226" s="196"/>
      <c r="G226" s="196"/>
      <c r="H226" s="196"/>
      <c r="I226" s="196"/>
      <c r="J226" s="196"/>
    </row>
    <row r="227" spans="1:10" ht="12.75">
      <c r="A227" s="196"/>
      <c r="B227" s="196"/>
      <c r="C227" s="196"/>
      <c r="D227" s="196"/>
      <c r="E227" s="196"/>
      <c r="F227" s="196"/>
      <c r="G227" s="196"/>
      <c r="H227" s="196"/>
      <c r="I227" s="196"/>
      <c r="J227" s="196"/>
    </row>
    <row r="228" spans="1:10" ht="12.75">
      <c r="A228" s="196"/>
      <c r="B228" s="196"/>
      <c r="C228" s="196"/>
      <c r="D228" s="196"/>
      <c r="E228" s="196"/>
      <c r="F228" s="196"/>
      <c r="G228" s="196"/>
      <c r="H228" s="196"/>
      <c r="I228" s="196"/>
      <c r="J228" s="196"/>
    </row>
    <row r="229" spans="1:10" ht="12.75">
      <c r="A229" s="196"/>
      <c r="B229" s="196"/>
      <c r="C229" s="196"/>
      <c r="D229" s="196"/>
      <c r="E229" s="196"/>
      <c r="F229" s="196"/>
      <c r="G229" s="196"/>
      <c r="H229" s="196"/>
      <c r="I229" s="196"/>
      <c r="J229" s="196"/>
    </row>
    <row r="230" spans="1:10" ht="12.75">
      <c r="A230" s="196"/>
      <c r="B230" s="196"/>
      <c r="C230" s="196"/>
      <c r="D230" s="196"/>
      <c r="E230" s="196"/>
      <c r="F230" s="196"/>
      <c r="G230" s="196"/>
      <c r="H230" s="196"/>
      <c r="I230" s="196"/>
      <c r="J230" s="196"/>
    </row>
    <row r="231" spans="1:10" ht="12.75">
      <c r="A231" s="196"/>
      <c r="B231" s="196"/>
      <c r="C231" s="196"/>
      <c r="D231" s="196"/>
      <c r="E231" s="196"/>
      <c r="F231" s="196"/>
      <c r="G231" s="196"/>
      <c r="H231" s="196"/>
      <c r="I231" s="196"/>
      <c r="J231" s="196"/>
    </row>
    <row r="232" spans="1:10" ht="12.75">
      <c r="A232" s="196"/>
      <c r="B232" s="196"/>
      <c r="C232" s="196"/>
      <c r="D232" s="196"/>
      <c r="E232" s="196"/>
      <c r="F232" s="196"/>
      <c r="G232" s="196"/>
      <c r="H232" s="196"/>
      <c r="I232" s="196"/>
      <c r="J232" s="196"/>
    </row>
    <row r="233" spans="1:10" ht="12.75">
      <c r="A233" s="196"/>
      <c r="B233" s="196"/>
      <c r="C233" s="196"/>
      <c r="D233" s="196"/>
      <c r="E233" s="196"/>
      <c r="F233" s="196"/>
      <c r="G233" s="196"/>
      <c r="H233" s="196"/>
      <c r="I233" s="196"/>
      <c r="J233" s="196"/>
    </row>
    <row r="234" spans="1:10" ht="12.75">
      <c r="A234" s="196"/>
      <c r="B234" s="196"/>
      <c r="C234" s="196"/>
      <c r="D234" s="196"/>
      <c r="E234" s="196"/>
      <c r="F234" s="196"/>
      <c r="G234" s="196"/>
      <c r="H234" s="196"/>
      <c r="I234" s="196"/>
      <c r="J234" s="196"/>
    </row>
    <row r="235" spans="1:10" ht="12.75">
      <c r="A235" s="196"/>
      <c r="B235" s="196"/>
      <c r="C235" s="196"/>
      <c r="D235" s="196"/>
      <c r="E235" s="196"/>
      <c r="F235" s="196"/>
      <c r="G235" s="196"/>
      <c r="H235" s="196"/>
      <c r="I235" s="196"/>
      <c r="J235" s="196"/>
    </row>
    <row r="236" spans="1:10" ht="12.75">
      <c r="A236" s="196"/>
      <c r="B236" s="196"/>
      <c r="C236" s="196"/>
      <c r="D236" s="196"/>
      <c r="E236" s="196"/>
      <c r="F236" s="196"/>
      <c r="G236" s="196"/>
      <c r="H236" s="196"/>
      <c r="I236" s="196"/>
      <c r="J236" s="196"/>
    </row>
    <row r="237" spans="1:10" ht="12.75">
      <c r="A237" s="196"/>
      <c r="B237" s="196"/>
      <c r="C237" s="196"/>
      <c r="D237" s="196"/>
      <c r="E237" s="196"/>
      <c r="F237" s="196"/>
      <c r="G237" s="196"/>
      <c r="H237" s="196"/>
      <c r="I237" s="196"/>
      <c r="J237" s="196"/>
    </row>
    <row r="238" spans="1:10" ht="12.75">
      <c r="A238" s="196"/>
      <c r="B238" s="196"/>
      <c r="C238" s="196"/>
      <c r="D238" s="196"/>
      <c r="E238" s="196"/>
      <c r="F238" s="196"/>
      <c r="G238" s="196"/>
      <c r="H238" s="196"/>
      <c r="I238" s="196"/>
      <c r="J238" s="196"/>
    </row>
    <row r="239" spans="1:10" ht="12.75">
      <c r="A239" s="196"/>
      <c r="B239" s="196"/>
      <c r="C239" s="196"/>
      <c r="D239" s="196"/>
      <c r="E239" s="196"/>
      <c r="F239" s="196"/>
      <c r="G239" s="196"/>
      <c r="H239" s="196"/>
      <c r="I239" s="196"/>
      <c r="J239" s="196"/>
    </row>
    <row r="240" spans="1:10" ht="12.75">
      <c r="A240" s="196"/>
      <c r="B240" s="196"/>
      <c r="C240" s="196"/>
      <c r="D240" s="196"/>
      <c r="E240" s="196"/>
      <c r="F240" s="196"/>
      <c r="G240" s="196"/>
      <c r="H240" s="196"/>
      <c r="I240" s="196"/>
      <c r="J240" s="196"/>
    </row>
    <row r="241" spans="1:10" ht="12.75">
      <c r="A241" s="196"/>
      <c r="B241" s="196"/>
      <c r="C241" s="196"/>
      <c r="D241" s="196"/>
      <c r="E241" s="196"/>
      <c r="F241" s="196"/>
      <c r="G241" s="196"/>
      <c r="H241" s="196"/>
      <c r="I241" s="196"/>
      <c r="J241" s="196"/>
    </row>
    <row r="242" spans="1:10" ht="12.75">
      <c r="A242" s="196"/>
      <c r="B242" s="196"/>
      <c r="C242" s="196"/>
      <c r="D242" s="196"/>
      <c r="E242" s="196"/>
      <c r="F242" s="196"/>
      <c r="G242" s="196"/>
      <c r="H242" s="196"/>
      <c r="I242" s="196"/>
      <c r="J242" s="196"/>
    </row>
    <row r="243" spans="1:10" ht="12.75">
      <c r="A243" s="196"/>
      <c r="B243" s="196"/>
      <c r="C243" s="196"/>
      <c r="D243" s="196"/>
      <c r="E243" s="196"/>
      <c r="F243" s="196"/>
      <c r="G243" s="196"/>
      <c r="H243" s="196"/>
      <c r="I243" s="196"/>
      <c r="J243" s="196"/>
    </row>
    <row r="244" spans="1:10" ht="12.75">
      <c r="A244" s="196"/>
      <c r="B244" s="196"/>
      <c r="C244" s="196"/>
      <c r="D244" s="196"/>
      <c r="E244" s="196"/>
      <c r="F244" s="196"/>
      <c r="G244" s="196"/>
      <c r="H244" s="196"/>
      <c r="I244" s="196"/>
      <c r="J244" s="196"/>
    </row>
    <row r="245" spans="1:10" ht="12.75">
      <c r="A245" s="196"/>
      <c r="B245" s="196"/>
      <c r="C245" s="196"/>
      <c r="D245" s="196"/>
      <c r="E245" s="196"/>
      <c r="F245" s="196"/>
      <c r="G245" s="196"/>
      <c r="H245" s="196"/>
      <c r="I245" s="196"/>
      <c r="J245" s="196"/>
    </row>
    <row r="246" spans="1:10" ht="12.75">
      <c r="A246" s="196"/>
      <c r="B246" s="196"/>
      <c r="C246" s="196"/>
      <c r="D246" s="196"/>
      <c r="E246" s="196"/>
      <c r="F246" s="196"/>
      <c r="G246" s="196"/>
      <c r="H246" s="196"/>
      <c r="I246" s="196"/>
      <c r="J246" s="196"/>
    </row>
    <row r="247" spans="1:10" ht="12.75">
      <c r="A247" s="196"/>
      <c r="B247" s="196"/>
      <c r="C247" s="196"/>
      <c r="D247" s="196"/>
      <c r="E247" s="196"/>
      <c r="F247" s="196"/>
      <c r="G247" s="196"/>
      <c r="H247" s="196"/>
      <c r="I247" s="196"/>
      <c r="J247" s="196"/>
    </row>
    <row r="248" spans="1:10" ht="12.75">
      <c r="A248" s="196"/>
      <c r="B248" s="196"/>
      <c r="C248" s="196"/>
      <c r="D248" s="196"/>
      <c r="E248" s="196"/>
      <c r="F248" s="196"/>
      <c r="G248" s="196"/>
      <c r="H248" s="196"/>
      <c r="I248" s="196"/>
      <c r="J248" s="196"/>
    </row>
    <row r="249" spans="1:10" ht="12.75">
      <c r="A249" s="196"/>
      <c r="B249" s="196"/>
      <c r="C249" s="196"/>
      <c r="D249" s="196"/>
      <c r="E249" s="196"/>
      <c r="F249" s="196"/>
      <c r="G249" s="196"/>
      <c r="H249" s="196"/>
      <c r="I249" s="196"/>
      <c r="J249" s="196"/>
    </row>
    <row r="250" spans="1:10" ht="12.75">
      <c r="A250" s="196"/>
      <c r="B250" s="196"/>
      <c r="C250" s="196"/>
      <c r="D250" s="196"/>
      <c r="E250" s="196"/>
      <c r="F250" s="196"/>
      <c r="G250" s="196"/>
      <c r="H250" s="196"/>
      <c r="I250" s="196"/>
      <c r="J250" s="196"/>
    </row>
    <row r="251" spans="1:10" ht="12.75">
      <c r="A251" s="196"/>
      <c r="B251" s="196"/>
      <c r="C251" s="196"/>
      <c r="D251" s="196"/>
      <c r="E251" s="196"/>
      <c r="F251" s="196"/>
      <c r="G251" s="196"/>
      <c r="H251" s="196"/>
      <c r="I251" s="196"/>
      <c r="J251" s="196"/>
    </row>
    <row r="252" spans="1:10" ht="12.75">
      <c r="A252" s="196"/>
      <c r="B252" s="196"/>
      <c r="C252" s="196"/>
      <c r="D252" s="196"/>
      <c r="E252" s="196"/>
      <c r="F252" s="196"/>
      <c r="G252" s="196"/>
      <c r="H252" s="196"/>
      <c r="I252" s="196"/>
      <c r="J252" s="196"/>
    </row>
    <row r="253" spans="1:10" ht="12.75">
      <c r="A253" s="196"/>
      <c r="B253" s="196"/>
      <c r="C253" s="196"/>
      <c r="D253" s="196"/>
      <c r="E253" s="196"/>
      <c r="F253" s="196"/>
      <c r="G253" s="196"/>
      <c r="H253" s="196"/>
      <c r="I253" s="196"/>
      <c r="J253" s="196"/>
    </row>
    <row r="254" spans="1:10" ht="12.75">
      <c r="A254" s="196"/>
      <c r="B254" s="196"/>
      <c r="C254" s="196"/>
      <c r="D254" s="196"/>
      <c r="E254" s="196"/>
      <c r="F254" s="196"/>
      <c r="G254" s="196"/>
      <c r="H254" s="196"/>
      <c r="I254" s="196"/>
      <c r="J254" s="196"/>
    </row>
    <row r="255" spans="1:10" ht="12.75">
      <c r="A255" s="196"/>
      <c r="B255" s="196"/>
      <c r="C255" s="196"/>
      <c r="D255" s="196"/>
      <c r="E255" s="196"/>
      <c r="F255" s="196"/>
      <c r="G255" s="196"/>
      <c r="H255" s="196"/>
      <c r="I255" s="196"/>
      <c r="J255" s="196"/>
    </row>
    <row r="256" spans="1:10" ht="12.75">
      <c r="A256" s="196"/>
      <c r="B256" s="196"/>
      <c r="C256" s="196"/>
      <c r="D256" s="196"/>
      <c r="E256" s="196"/>
      <c r="F256" s="196"/>
      <c r="G256" s="196"/>
      <c r="H256" s="196"/>
      <c r="I256" s="196"/>
      <c r="J256" s="196"/>
    </row>
    <row r="257" spans="1:10" ht="12.75">
      <c r="A257" s="196"/>
      <c r="B257" s="196"/>
      <c r="C257" s="196"/>
      <c r="D257" s="196"/>
      <c r="E257" s="196"/>
      <c r="F257" s="196"/>
      <c r="G257" s="196"/>
      <c r="H257" s="196"/>
      <c r="I257" s="196"/>
      <c r="J257" s="196"/>
    </row>
    <row r="258" spans="1:10" ht="12.75">
      <c r="A258" s="196"/>
      <c r="B258" s="196"/>
      <c r="C258" s="196"/>
      <c r="D258" s="196"/>
      <c r="E258" s="196"/>
      <c r="F258" s="196"/>
      <c r="G258" s="196"/>
      <c r="H258" s="196"/>
      <c r="I258" s="196"/>
      <c r="J258" s="196"/>
    </row>
    <row r="259" spans="1:10" ht="12.75">
      <c r="A259" s="196"/>
      <c r="B259" s="196"/>
      <c r="C259" s="196"/>
      <c r="D259" s="196"/>
      <c r="E259" s="196"/>
      <c r="F259" s="196"/>
      <c r="G259" s="196"/>
      <c r="H259" s="196"/>
      <c r="I259" s="196"/>
      <c r="J259" s="196"/>
    </row>
    <row r="260" spans="1:10" ht="12.75">
      <c r="A260" s="196"/>
      <c r="B260" s="196"/>
      <c r="C260" s="196"/>
      <c r="D260" s="196"/>
      <c r="E260" s="196"/>
      <c r="F260" s="196"/>
      <c r="G260" s="196"/>
      <c r="H260" s="196"/>
      <c r="I260" s="196"/>
      <c r="J260" s="196"/>
    </row>
    <row r="261" spans="1:10" ht="12.75">
      <c r="A261" s="196"/>
      <c r="B261" s="196"/>
      <c r="C261" s="196"/>
      <c r="D261" s="196"/>
      <c r="E261" s="196"/>
      <c r="F261" s="196"/>
      <c r="G261" s="196"/>
      <c r="H261" s="196"/>
      <c r="I261" s="196"/>
      <c r="J261" s="196"/>
    </row>
    <row r="262" spans="1:10" ht="12.75">
      <c r="A262" s="196"/>
      <c r="B262" s="196"/>
      <c r="C262" s="196"/>
      <c r="D262" s="196"/>
      <c r="E262" s="196"/>
      <c r="F262" s="196"/>
      <c r="G262" s="196"/>
      <c r="H262" s="196"/>
      <c r="I262" s="196"/>
      <c r="J262" s="196"/>
    </row>
    <row r="263" spans="1:10" ht="12.75">
      <c r="A263" s="196"/>
      <c r="B263" s="196"/>
      <c r="C263" s="196"/>
      <c r="D263" s="196"/>
      <c r="E263" s="196"/>
      <c r="F263" s="196"/>
      <c r="G263" s="196"/>
      <c r="H263" s="196"/>
      <c r="I263" s="196"/>
      <c r="J263" s="196"/>
    </row>
    <row r="264" spans="1:10" ht="12.75">
      <c r="A264" s="196"/>
      <c r="B264" s="196"/>
      <c r="C264" s="196"/>
      <c r="D264" s="196"/>
      <c r="E264" s="196"/>
      <c r="F264" s="196"/>
      <c r="G264" s="196"/>
      <c r="H264" s="196"/>
      <c r="I264" s="196"/>
      <c r="J264" s="196"/>
    </row>
    <row r="265" spans="1:10" ht="12.75">
      <c r="A265" s="196"/>
      <c r="B265" s="196"/>
      <c r="C265" s="196"/>
      <c r="D265" s="196"/>
      <c r="E265" s="196"/>
      <c r="F265" s="196"/>
      <c r="G265" s="196"/>
      <c r="H265" s="196"/>
      <c r="I265" s="196"/>
      <c r="J265" s="196"/>
    </row>
    <row r="266" spans="1:10" ht="12.75">
      <c r="A266" s="196"/>
      <c r="B266" s="196"/>
      <c r="C266" s="196"/>
      <c r="D266" s="196"/>
      <c r="E266" s="196"/>
      <c r="F266" s="196"/>
      <c r="G266" s="196"/>
      <c r="H266" s="196"/>
      <c r="I266" s="196"/>
      <c r="J266" s="196"/>
    </row>
    <row r="267" spans="1:10" ht="12.75">
      <c r="A267" s="196"/>
      <c r="B267" s="196"/>
      <c r="C267" s="196"/>
      <c r="D267" s="196"/>
      <c r="E267" s="196"/>
      <c r="F267" s="196"/>
      <c r="G267" s="196"/>
      <c r="H267" s="196"/>
      <c r="I267" s="196"/>
      <c r="J267" s="196"/>
    </row>
    <row r="268" spans="1:10" ht="12.75">
      <c r="A268" s="196"/>
      <c r="B268" s="196"/>
      <c r="C268" s="196"/>
      <c r="D268" s="196"/>
      <c r="E268" s="196"/>
      <c r="F268" s="196"/>
      <c r="G268" s="196"/>
      <c r="H268" s="196"/>
      <c r="I268" s="196"/>
      <c r="J268" s="196"/>
    </row>
    <row r="269" spans="1:10" ht="12.75">
      <c r="A269" s="196"/>
      <c r="B269" s="196"/>
      <c r="C269" s="196"/>
      <c r="D269" s="196"/>
      <c r="E269" s="196"/>
      <c r="F269" s="196"/>
      <c r="G269" s="196"/>
      <c r="H269" s="196"/>
      <c r="I269" s="196"/>
      <c r="J269" s="196"/>
    </row>
    <row r="270" spans="1:10" ht="12.75">
      <c r="A270" s="196"/>
      <c r="B270" s="196"/>
      <c r="C270" s="196"/>
      <c r="D270" s="196"/>
      <c r="E270" s="196"/>
      <c r="F270" s="196"/>
      <c r="G270" s="196"/>
      <c r="H270" s="196"/>
      <c r="I270" s="196"/>
      <c r="J270" s="196"/>
    </row>
    <row r="271" spans="1:10" ht="12.75">
      <c r="A271" s="196"/>
      <c r="B271" s="196"/>
      <c r="C271" s="196"/>
      <c r="D271" s="196"/>
      <c r="E271" s="196"/>
      <c r="F271" s="196"/>
      <c r="G271" s="196"/>
      <c r="H271" s="196"/>
      <c r="I271" s="196"/>
      <c r="J271" s="196"/>
    </row>
    <row r="272" spans="1:10" ht="12.75">
      <c r="A272" s="196"/>
      <c r="B272" s="196"/>
      <c r="C272" s="196"/>
      <c r="D272" s="196"/>
      <c r="E272" s="196"/>
      <c r="F272" s="196"/>
      <c r="G272" s="196"/>
      <c r="H272" s="196"/>
      <c r="I272" s="196"/>
      <c r="J272" s="196"/>
    </row>
    <row r="273" spans="1:10" ht="12.75">
      <c r="A273" s="196"/>
      <c r="B273" s="196"/>
      <c r="C273" s="196"/>
      <c r="D273" s="196"/>
      <c r="E273" s="196"/>
      <c r="F273" s="196"/>
      <c r="G273" s="196"/>
      <c r="H273" s="196"/>
      <c r="I273" s="196"/>
      <c r="J273" s="196"/>
    </row>
    <row r="274" spans="1:10" ht="12.75">
      <c r="A274" s="196"/>
      <c r="B274" s="196"/>
      <c r="C274" s="196"/>
      <c r="D274" s="196"/>
      <c r="E274" s="196"/>
      <c r="F274" s="196"/>
      <c r="G274" s="196"/>
      <c r="H274" s="196"/>
      <c r="I274" s="196"/>
      <c r="J274" s="196"/>
    </row>
    <row r="275" spans="1:10" ht="12.75">
      <c r="A275" s="196"/>
      <c r="B275" s="196"/>
      <c r="C275" s="196"/>
      <c r="D275" s="196"/>
      <c r="E275" s="196"/>
      <c r="F275" s="196"/>
      <c r="G275" s="196"/>
      <c r="H275" s="196"/>
      <c r="I275" s="196"/>
      <c r="J275" s="196"/>
    </row>
    <row r="276" spans="1:10" ht="12.75">
      <c r="A276" s="196"/>
      <c r="B276" s="196"/>
      <c r="C276" s="196"/>
      <c r="D276" s="196"/>
      <c r="E276" s="196"/>
      <c r="F276" s="196"/>
      <c r="G276" s="196"/>
      <c r="H276" s="196"/>
      <c r="I276" s="196"/>
      <c r="J276" s="196"/>
    </row>
    <row r="277" spans="1:10" ht="12.75">
      <c r="A277" s="196"/>
      <c r="B277" s="196"/>
      <c r="C277" s="196"/>
      <c r="D277" s="196"/>
      <c r="E277" s="196"/>
      <c r="F277" s="196"/>
      <c r="G277" s="196"/>
      <c r="H277" s="196"/>
      <c r="I277" s="196"/>
      <c r="J277" s="196"/>
    </row>
    <row r="278" spans="1:10" ht="12.75">
      <c r="A278" s="196"/>
      <c r="B278" s="196"/>
      <c r="C278" s="196"/>
      <c r="D278" s="196"/>
      <c r="E278" s="196"/>
      <c r="F278" s="196"/>
      <c r="G278" s="196"/>
      <c r="H278" s="196"/>
      <c r="I278" s="196"/>
      <c r="J278" s="196"/>
    </row>
    <row r="279" spans="1:10" ht="12.75">
      <c r="A279" s="196"/>
      <c r="B279" s="196"/>
      <c r="C279" s="196"/>
      <c r="D279" s="196"/>
      <c r="E279" s="196"/>
      <c r="F279" s="196"/>
      <c r="G279" s="196"/>
      <c r="H279" s="196"/>
      <c r="I279" s="196"/>
      <c r="J279" s="196"/>
    </row>
    <row r="280" spans="1:10" ht="12.75">
      <c r="A280" s="196"/>
      <c r="B280" s="196"/>
      <c r="C280" s="196"/>
      <c r="D280" s="196"/>
      <c r="E280" s="196"/>
      <c r="F280" s="196"/>
      <c r="G280" s="196"/>
      <c r="H280" s="196"/>
      <c r="I280" s="196"/>
      <c r="J280" s="196"/>
    </row>
    <row r="281" spans="1:10" ht="12.75">
      <c r="A281" s="196"/>
      <c r="B281" s="196"/>
      <c r="C281" s="196"/>
      <c r="D281" s="196"/>
      <c r="E281" s="196"/>
      <c r="F281" s="196"/>
      <c r="G281" s="196"/>
      <c r="H281" s="196"/>
      <c r="I281" s="196"/>
      <c r="J281" s="196"/>
    </row>
    <row r="282" spans="1:10" ht="12.75">
      <c r="A282" s="196"/>
      <c r="B282" s="196"/>
      <c r="C282" s="196"/>
      <c r="D282" s="196"/>
      <c r="E282" s="196"/>
      <c r="F282" s="196"/>
      <c r="G282" s="196"/>
      <c r="H282" s="196"/>
      <c r="I282" s="196"/>
      <c r="J282" s="196"/>
    </row>
    <row r="283" spans="1:10" ht="12.75">
      <c r="A283" s="196"/>
      <c r="B283" s="196"/>
      <c r="C283" s="196"/>
      <c r="D283" s="196"/>
      <c r="E283" s="196"/>
      <c r="F283" s="196"/>
      <c r="G283" s="196"/>
      <c r="H283" s="196"/>
      <c r="I283" s="196"/>
      <c r="J283" s="196"/>
    </row>
    <row r="284" spans="1:10" ht="12.75">
      <c r="A284" s="196"/>
      <c r="B284" s="196"/>
      <c r="C284" s="196"/>
      <c r="D284" s="196"/>
      <c r="E284" s="196"/>
      <c r="F284" s="196"/>
      <c r="G284" s="196"/>
      <c r="H284" s="196"/>
      <c r="I284" s="196"/>
      <c r="J284" s="196"/>
    </row>
    <row r="285" spans="1:10" ht="12.75">
      <c r="A285" s="196"/>
      <c r="B285" s="196"/>
      <c r="C285" s="196"/>
      <c r="D285" s="196"/>
      <c r="E285" s="196"/>
      <c r="F285" s="196"/>
      <c r="G285" s="196"/>
      <c r="H285" s="196"/>
      <c r="I285" s="196"/>
      <c r="J285" s="196"/>
    </row>
    <row r="286" spans="1:10" ht="12.75">
      <c r="A286" s="196"/>
      <c r="B286" s="196"/>
      <c r="C286" s="196"/>
      <c r="D286" s="196"/>
      <c r="E286" s="196"/>
      <c r="F286" s="196"/>
      <c r="G286" s="196"/>
      <c r="H286" s="196"/>
      <c r="I286" s="196"/>
      <c r="J286" s="196"/>
    </row>
    <row r="287" spans="1:10" ht="12.75">
      <c r="A287" s="196"/>
      <c r="B287" s="196"/>
      <c r="C287" s="196"/>
      <c r="D287" s="196"/>
      <c r="E287" s="196"/>
      <c r="F287" s="196"/>
      <c r="G287" s="196"/>
      <c r="H287" s="196"/>
      <c r="I287" s="196"/>
      <c r="J287" s="196"/>
    </row>
    <row r="288" spans="1:10" ht="12.75">
      <c r="A288" s="196"/>
      <c r="B288" s="196"/>
      <c r="C288" s="196"/>
      <c r="D288" s="196"/>
      <c r="E288" s="196"/>
      <c r="F288" s="196"/>
      <c r="G288" s="196"/>
      <c r="H288" s="196"/>
      <c r="I288" s="196"/>
      <c r="J288" s="196"/>
    </row>
    <row r="289" spans="1:10" ht="12.75">
      <c r="A289" s="196"/>
      <c r="B289" s="196"/>
      <c r="C289" s="196"/>
      <c r="D289" s="196"/>
      <c r="E289" s="196"/>
      <c r="F289" s="196"/>
      <c r="G289" s="196"/>
      <c r="H289" s="196"/>
      <c r="I289" s="196"/>
      <c r="J289" s="196"/>
    </row>
    <row r="290" spans="1:10" ht="12.75">
      <c r="A290" s="196"/>
      <c r="B290" s="196"/>
      <c r="C290" s="196"/>
      <c r="D290" s="196"/>
      <c r="E290" s="196"/>
      <c r="F290" s="196"/>
      <c r="G290" s="196"/>
      <c r="H290" s="196"/>
      <c r="I290" s="196"/>
      <c r="J290" s="196"/>
    </row>
    <row r="291" spans="1:10" ht="12.75">
      <c r="A291" s="196"/>
      <c r="B291" s="196"/>
      <c r="C291" s="196"/>
      <c r="D291" s="196"/>
      <c r="E291" s="196"/>
      <c r="F291" s="196"/>
      <c r="G291" s="196"/>
      <c r="H291" s="196"/>
      <c r="I291" s="196"/>
      <c r="J291" s="196"/>
    </row>
    <row r="292" spans="1:10" ht="12.75">
      <c r="A292" s="196"/>
      <c r="B292" s="196"/>
      <c r="C292" s="196"/>
      <c r="D292" s="196"/>
      <c r="E292" s="196"/>
      <c r="F292" s="196"/>
      <c r="G292" s="196"/>
      <c r="H292" s="196"/>
      <c r="I292" s="196"/>
      <c r="J292" s="196"/>
    </row>
    <row r="293" spans="1:10" ht="12.75">
      <c r="A293" s="196"/>
      <c r="B293" s="196"/>
      <c r="C293" s="196"/>
      <c r="D293" s="196"/>
      <c r="E293" s="196"/>
      <c r="F293" s="196"/>
      <c r="G293" s="196"/>
      <c r="H293" s="196"/>
      <c r="I293" s="196"/>
      <c r="J293" s="196"/>
    </row>
    <row r="294" spans="1:10" ht="12.75">
      <c r="A294" s="196"/>
      <c r="B294" s="196"/>
      <c r="C294" s="196"/>
      <c r="D294" s="196"/>
      <c r="E294" s="196"/>
      <c r="F294" s="196"/>
      <c r="G294" s="196"/>
      <c r="H294" s="196"/>
      <c r="I294" s="196"/>
      <c r="J294" s="196"/>
    </row>
    <row r="295" spans="1:10" ht="12.75">
      <c r="A295" s="196"/>
      <c r="B295" s="196"/>
      <c r="C295" s="196"/>
      <c r="D295" s="196"/>
      <c r="E295" s="196"/>
      <c r="F295" s="196"/>
      <c r="G295" s="196"/>
      <c r="H295" s="196"/>
      <c r="I295" s="196"/>
      <c r="J295" s="196"/>
    </row>
    <row r="296" spans="1:10" ht="12.75">
      <c r="A296" s="196"/>
      <c r="B296" s="196"/>
      <c r="C296" s="196"/>
      <c r="D296" s="196"/>
      <c r="E296" s="196"/>
      <c r="F296" s="196"/>
      <c r="G296" s="196"/>
      <c r="H296" s="196"/>
      <c r="I296" s="196"/>
      <c r="J296" s="196"/>
    </row>
    <row r="297" spans="1:10" ht="12.75">
      <c r="A297" s="196"/>
      <c r="B297" s="196"/>
      <c r="C297" s="196"/>
      <c r="D297" s="196"/>
      <c r="E297" s="196"/>
      <c r="F297" s="196"/>
      <c r="G297" s="196"/>
      <c r="H297" s="196"/>
      <c r="I297" s="196"/>
      <c r="J297" s="196"/>
    </row>
    <row r="298" spans="1:10" ht="12.75">
      <c r="A298" s="196"/>
      <c r="B298" s="196"/>
      <c r="C298" s="196"/>
      <c r="D298" s="196"/>
      <c r="E298" s="196"/>
      <c r="F298" s="196"/>
      <c r="G298" s="196"/>
      <c r="H298" s="196"/>
      <c r="I298" s="196"/>
      <c r="J298" s="196"/>
    </row>
    <row r="299" spans="1:10" ht="12.75">
      <c r="A299" s="196"/>
      <c r="B299" s="196"/>
      <c r="C299" s="196"/>
      <c r="D299" s="196"/>
      <c r="E299" s="196"/>
      <c r="F299" s="196"/>
      <c r="G299" s="196"/>
      <c r="H299" s="196"/>
      <c r="I299" s="196"/>
      <c r="J299" s="196"/>
    </row>
    <row r="300" spans="1:10" ht="12.75">
      <c r="A300" s="196"/>
      <c r="B300" s="196"/>
      <c r="C300" s="196"/>
      <c r="D300" s="196"/>
      <c r="E300" s="196"/>
      <c r="F300" s="196"/>
      <c r="G300" s="196"/>
      <c r="H300" s="196"/>
      <c r="I300" s="196"/>
      <c r="J300" s="196"/>
    </row>
    <row r="301" spans="1:10" ht="12.75">
      <c r="A301" s="196"/>
      <c r="B301" s="196"/>
      <c r="C301" s="196"/>
      <c r="D301" s="196"/>
      <c r="E301" s="196"/>
      <c r="F301" s="196"/>
      <c r="G301" s="196"/>
      <c r="H301" s="196"/>
      <c r="I301" s="196"/>
      <c r="J301" s="196"/>
    </row>
    <row r="302" spans="1:10" ht="12.75">
      <c r="A302" s="196"/>
      <c r="B302" s="196"/>
      <c r="C302" s="196"/>
      <c r="D302" s="196"/>
      <c r="E302" s="196"/>
      <c r="F302" s="196"/>
      <c r="G302" s="196"/>
      <c r="H302" s="196"/>
      <c r="I302" s="196"/>
      <c r="J302" s="196"/>
    </row>
    <row r="303" spans="1:10" ht="12.75">
      <c r="A303" s="196"/>
      <c r="B303" s="196"/>
      <c r="C303" s="196"/>
      <c r="D303" s="196"/>
      <c r="E303" s="196"/>
      <c r="F303" s="196"/>
      <c r="G303" s="196"/>
      <c r="H303" s="196"/>
      <c r="I303" s="196"/>
      <c r="J303" s="196"/>
    </row>
    <row r="304" spans="1:10" ht="12.75">
      <c r="A304" s="196"/>
      <c r="B304" s="196"/>
      <c r="C304" s="196"/>
      <c r="D304" s="196"/>
      <c r="E304" s="196"/>
      <c r="F304" s="196"/>
      <c r="G304" s="196"/>
      <c r="H304" s="196"/>
      <c r="I304" s="196"/>
      <c r="J304" s="196"/>
    </row>
    <row r="305" spans="1:10" ht="12.75">
      <c r="A305" s="196"/>
      <c r="B305" s="196"/>
      <c r="C305" s="196"/>
      <c r="D305" s="196"/>
      <c r="E305" s="196"/>
      <c r="F305" s="196"/>
      <c r="G305" s="196"/>
      <c r="H305" s="196"/>
      <c r="I305" s="196"/>
      <c r="J305" s="196"/>
    </row>
    <row r="306" spans="1:10" ht="12.75">
      <c r="A306" s="196"/>
      <c r="B306" s="196"/>
      <c r="C306" s="196"/>
      <c r="D306" s="196"/>
      <c r="E306" s="196"/>
      <c r="F306" s="196"/>
      <c r="G306" s="196"/>
      <c r="H306" s="196"/>
      <c r="I306" s="196"/>
      <c r="J306" s="196"/>
    </row>
    <row r="307" spans="1:10" ht="12.75">
      <c r="A307" s="196"/>
      <c r="B307" s="196"/>
      <c r="C307" s="196"/>
      <c r="D307" s="196"/>
      <c r="E307" s="196"/>
      <c r="F307" s="196"/>
      <c r="G307" s="196"/>
      <c r="H307" s="196"/>
      <c r="I307" s="196"/>
      <c r="J307" s="196"/>
    </row>
    <row r="308" spans="1:10" ht="12.75">
      <c r="A308" s="196"/>
      <c r="B308" s="196"/>
      <c r="C308" s="196"/>
      <c r="D308" s="196"/>
      <c r="E308" s="196"/>
      <c r="F308" s="196"/>
      <c r="G308" s="196"/>
      <c r="H308" s="196"/>
      <c r="I308" s="196"/>
      <c r="J308" s="196"/>
    </row>
    <row r="309" spans="1:10" ht="12.75">
      <c r="A309" s="196"/>
      <c r="B309" s="196"/>
      <c r="C309" s="196"/>
      <c r="D309" s="196"/>
      <c r="E309" s="196"/>
      <c r="F309" s="196"/>
      <c r="G309" s="196"/>
      <c r="H309" s="196"/>
      <c r="I309" s="196"/>
      <c r="J309" s="196"/>
    </row>
    <row r="310" spans="1:10" ht="12.75">
      <c r="A310" s="196"/>
      <c r="B310" s="196"/>
      <c r="C310" s="196"/>
      <c r="D310" s="196"/>
      <c r="E310" s="196"/>
      <c r="F310" s="196"/>
      <c r="G310" s="196"/>
      <c r="H310" s="196"/>
      <c r="I310" s="196"/>
      <c r="J310" s="196"/>
    </row>
    <row r="311" spans="1:10" ht="12.75">
      <c r="A311" s="196"/>
      <c r="B311" s="196"/>
      <c r="C311" s="196"/>
      <c r="D311" s="196"/>
      <c r="E311" s="196"/>
      <c r="F311" s="196"/>
      <c r="G311" s="196"/>
      <c r="H311" s="196"/>
      <c r="I311" s="196"/>
      <c r="J311" s="196"/>
    </row>
    <row r="312" spans="1:10" ht="12.75">
      <c r="A312" s="196"/>
      <c r="B312" s="196"/>
      <c r="C312" s="196"/>
      <c r="D312" s="196"/>
      <c r="E312" s="196"/>
      <c r="F312" s="196"/>
      <c r="G312" s="196"/>
      <c r="H312" s="196"/>
      <c r="I312" s="196"/>
      <c r="J312" s="196"/>
    </row>
    <row r="313" spans="1:10" ht="12.75">
      <c r="A313" s="196"/>
      <c r="B313" s="196"/>
      <c r="C313" s="196"/>
      <c r="D313" s="196"/>
      <c r="E313" s="196"/>
      <c r="F313" s="196"/>
      <c r="G313" s="196"/>
      <c r="H313" s="196"/>
      <c r="I313" s="196"/>
      <c r="J313" s="196"/>
    </row>
    <row r="314" spans="1:10" ht="12.75">
      <c r="A314" s="196"/>
      <c r="B314" s="196"/>
      <c r="C314" s="196"/>
      <c r="D314" s="196"/>
      <c r="E314" s="196"/>
      <c r="F314" s="196"/>
      <c r="G314" s="196"/>
      <c r="H314" s="196"/>
      <c r="I314" s="196"/>
      <c r="J314" s="196"/>
    </row>
    <row r="315" spans="1:10" ht="12.75">
      <c r="A315" s="196"/>
      <c r="B315" s="196"/>
      <c r="C315" s="196"/>
      <c r="D315" s="196"/>
      <c r="E315" s="196"/>
      <c r="F315" s="196"/>
      <c r="G315" s="196"/>
      <c r="H315" s="196"/>
      <c r="I315" s="196"/>
      <c r="J315" s="196"/>
    </row>
    <row r="316" spans="1:10" ht="12.75">
      <c r="A316" s="196"/>
      <c r="B316" s="196"/>
      <c r="C316" s="196"/>
      <c r="D316" s="196"/>
      <c r="E316" s="196"/>
      <c r="F316" s="196"/>
      <c r="G316" s="196"/>
      <c r="H316" s="196"/>
      <c r="I316" s="196"/>
      <c r="J316" s="196"/>
    </row>
    <row r="317" spans="1:10" ht="12.75">
      <c r="A317" s="196"/>
      <c r="B317" s="196"/>
      <c r="C317" s="196"/>
      <c r="D317" s="196"/>
      <c r="E317" s="196"/>
      <c r="F317" s="196"/>
      <c r="G317" s="196"/>
      <c r="H317" s="196"/>
      <c r="I317" s="196"/>
      <c r="J317" s="196"/>
    </row>
    <row r="318" spans="1:10" ht="12.75">
      <c r="A318" s="196"/>
      <c r="B318" s="196"/>
      <c r="C318" s="196"/>
      <c r="D318" s="196"/>
      <c r="E318" s="196"/>
      <c r="F318" s="196"/>
      <c r="G318" s="196"/>
      <c r="H318" s="196"/>
      <c r="I318" s="196"/>
      <c r="J318" s="196"/>
    </row>
    <row r="319" spans="1:10" ht="12.75">
      <c r="A319" s="196"/>
      <c r="B319" s="196"/>
      <c r="C319" s="196"/>
      <c r="D319" s="196"/>
      <c r="E319" s="196"/>
      <c r="F319" s="196"/>
      <c r="G319" s="196"/>
      <c r="H319" s="196"/>
      <c r="I319" s="196"/>
      <c r="J319" s="196"/>
    </row>
    <row r="320" spans="1:10" ht="12.75">
      <c r="A320" s="196"/>
      <c r="B320" s="196"/>
      <c r="C320" s="196"/>
      <c r="D320" s="196"/>
      <c r="E320" s="196"/>
      <c r="F320" s="196"/>
      <c r="G320" s="196"/>
      <c r="H320" s="196"/>
      <c r="I320" s="196"/>
      <c r="J320" s="196"/>
    </row>
    <row r="321" spans="1:10" ht="12.75">
      <c r="A321" s="196"/>
      <c r="B321" s="196"/>
      <c r="C321" s="196"/>
      <c r="D321" s="196"/>
      <c r="E321" s="196"/>
      <c r="F321" s="196"/>
      <c r="G321" s="196"/>
      <c r="H321" s="196"/>
      <c r="I321" s="196"/>
      <c r="J321" s="196"/>
    </row>
    <row r="322" spans="1:10" ht="12.75">
      <c r="A322" s="196"/>
      <c r="B322" s="196"/>
      <c r="C322" s="196"/>
      <c r="D322" s="196"/>
      <c r="E322" s="196"/>
      <c r="F322" s="196"/>
      <c r="G322" s="196"/>
      <c r="H322" s="196"/>
      <c r="I322" s="196"/>
      <c r="J322" s="196"/>
    </row>
    <row r="323" spans="1:10" ht="12.75">
      <c r="A323" s="196"/>
      <c r="B323" s="196"/>
      <c r="C323" s="196"/>
      <c r="D323" s="196"/>
      <c r="E323" s="196"/>
      <c r="F323" s="196"/>
      <c r="G323" s="196"/>
      <c r="H323" s="196"/>
      <c r="I323" s="196"/>
      <c r="J323" s="196"/>
    </row>
    <row r="324" spans="1:10" ht="12.75">
      <c r="A324" s="196"/>
      <c r="B324" s="196"/>
      <c r="C324" s="196"/>
      <c r="D324" s="196"/>
      <c r="E324" s="196"/>
      <c r="F324" s="196"/>
      <c r="G324" s="196"/>
      <c r="H324" s="196"/>
      <c r="I324" s="196"/>
      <c r="J324" s="196"/>
    </row>
    <row r="325" spans="1:10" ht="12.75">
      <c r="A325" s="196"/>
      <c r="B325" s="196"/>
      <c r="C325" s="196"/>
      <c r="D325" s="196"/>
      <c r="E325" s="196"/>
      <c r="F325" s="196"/>
      <c r="G325" s="196"/>
      <c r="H325" s="196"/>
      <c r="I325" s="196"/>
      <c r="J325" s="196"/>
    </row>
    <row r="326" spans="1:10" ht="12.75">
      <c r="A326" s="196"/>
      <c r="B326" s="196"/>
      <c r="C326" s="196"/>
      <c r="D326" s="196"/>
      <c r="E326" s="196"/>
      <c r="F326" s="196"/>
      <c r="G326" s="196"/>
      <c r="H326" s="196"/>
      <c r="I326" s="196"/>
      <c r="J326" s="196"/>
    </row>
    <row r="327" spans="1:10" ht="12.75">
      <c r="A327" s="196"/>
      <c r="B327" s="196"/>
      <c r="C327" s="196"/>
      <c r="D327" s="196"/>
      <c r="E327" s="196"/>
      <c r="F327" s="196"/>
      <c r="G327" s="196"/>
      <c r="H327" s="196"/>
      <c r="I327" s="196"/>
      <c r="J327" s="196"/>
    </row>
    <row r="328" spans="1:10" ht="12.75">
      <c r="A328" s="196"/>
      <c r="B328" s="196"/>
      <c r="C328" s="196"/>
      <c r="D328" s="196"/>
      <c r="E328" s="196"/>
      <c r="F328" s="196"/>
      <c r="G328" s="196"/>
      <c r="H328" s="196"/>
      <c r="I328" s="196"/>
      <c r="J328" s="196"/>
    </row>
    <row r="329" spans="1:10" ht="12.75">
      <c r="A329" s="196"/>
      <c r="B329" s="196"/>
      <c r="C329" s="196"/>
      <c r="D329" s="196"/>
      <c r="E329" s="196"/>
      <c r="F329" s="196"/>
      <c r="G329" s="196"/>
      <c r="H329" s="196"/>
      <c r="I329" s="196"/>
      <c r="J329" s="196"/>
    </row>
    <row r="330" spans="1:10" ht="12.75">
      <c r="A330" s="196"/>
      <c r="B330" s="196"/>
      <c r="C330" s="196"/>
      <c r="D330" s="196"/>
      <c r="E330" s="196"/>
      <c r="F330" s="196"/>
      <c r="G330" s="196"/>
      <c r="H330" s="196"/>
      <c r="I330" s="196"/>
      <c r="J330" s="196"/>
    </row>
    <row r="331" spans="1:10" ht="12.75">
      <c r="A331" s="196"/>
      <c r="B331" s="196"/>
      <c r="C331" s="196"/>
      <c r="D331" s="196"/>
      <c r="E331" s="196"/>
      <c r="F331" s="196"/>
      <c r="G331" s="196"/>
      <c r="H331" s="196"/>
      <c r="I331" s="196"/>
      <c r="J331" s="196"/>
    </row>
    <row r="332" spans="1:10" ht="12.75">
      <c r="A332" s="196"/>
      <c r="B332" s="196"/>
      <c r="C332" s="196"/>
      <c r="D332" s="196"/>
      <c r="E332" s="196"/>
      <c r="F332" s="196"/>
      <c r="G332" s="196"/>
      <c r="H332" s="196"/>
      <c r="I332" s="196"/>
      <c r="J332" s="196"/>
    </row>
    <row r="333" spans="1:10" ht="12.75">
      <c r="A333" s="196"/>
      <c r="B333" s="196"/>
      <c r="C333" s="196"/>
      <c r="D333" s="196"/>
      <c r="E333" s="196"/>
      <c r="F333" s="196"/>
      <c r="G333" s="196"/>
      <c r="H333" s="196"/>
      <c r="I333" s="196"/>
      <c r="J333" s="196"/>
    </row>
    <row r="334" spans="1:10" ht="12.75">
      <c r="A334" s="196"/>
      <c r="B334" s="196"/>
      <c r="C334" s="196"/>
      <c r="D334" s="196"/>
      <c r="E334" s="196"/>
      <c r="F334" s="196"/>
      <c r="G334" s="196"/>
      <c r="H334" s="196"/>
      <c r="I334" s="196"/>
      <c r="J334" s="196"/>
    </row>
    <row r="335" spans="1:10" ht="12.75">
      <c r="A335" s="196"/>
      <c r="B335" s="196"/>
      <c r="C335" s="196"/>
      <c r="D335" s="196"/>
      <c r="E335" s="196"/>
      <c r="F335" s="196"/>
      <c r="G335" s="196"/>
      <c r="H335" s="196"/>
      <c r="I335" s="196"/>
      <c r="J335" s="196"/>
    </row>
    <row r="336" spans="1:10" ht="12.75">
      <c r="A336" s="196"/>
      <c r="B336" s="196"/>
      <c r="C336" s="196"/>
      <c r="D336" s="196"/>
      <c r="E336" s="196"/>
      <c r="F336" s="196"/>
      <c r="G336" s="196"/>
      <c r="H336" s="196"/>
      <c r="I336" s="196"/>
      <c r="J336" s="196"/>
    </row>
    <row r="337" spans="1:10" ht="12.75">
      <c r="A337" s="196"/>
      <c r="B337" s="196"/>
      <c r="C337" s="196"/>
      <c r="D337" s="196"/>
      <c r="E337" s="196"/>
      <c r="F337" s="196"/>
      <c r="G337" s="196"/>
      <c r="H337" s="196"/>
      <c r="I337" s="196"/>
      <c r="J337" s="196"/>
    </row>
    <row r="338" spans="1:10" ht="12.75">
      <c r="A338" s="196"/>
      <c r="B338" s="196"/>
      <c r="C338" s="196"/>
      <c r="D338" s="196"/>
      <c r="E338" s="196"/>
      <c r="F338" s="196"/>
      <c r="G338" s="196"/>
      <c r="H338" s="196"/>
      <c r="I338" s="196"/>
      <c r="J338" s="196"/>
    </row>
    <row r="339" spans="1:10" ht="12.75">
      <c r="A339" s="196"/>
      <c r="B339" s="196"/>
      <c r="C339" s="196"/>
      <c r="D339" s="196"/>
      <c r="E339" s="196"/>
      <c r="F339" s="196"/>
      <c r="G339" s="196"/>
      <c r="H339" s="196"/>
      <c r="I339" s="196"/>
      <c r="J339" s="196"/>
    </row>
    <row r="340" spans="1:10" ht="12.75">
      <c r="A340" s="196"/>
      <c r="B340" s="196"/>
      <c r="C340" s="196"/>
      <c r="D340" s="196"/>
      <c r="E340" s="196"/>
      <c r="F340" s="196"/>
      <c r="G340" s="196"/>
      <c r="H340" s="196"/>
      <c r="I340" s="196"/>
      <c r="J340" s="196"/>
    </row>
    <row r="341" spans="1:10" ht="12.75">
      <c r="A341" s="196"/>
      <c r="B341" s="196"/>
      <c r="C341" s="196"/>
      <c r="D341" s="196"/>
      <c r="E341" s="196"/>
      <c r="F341" s="196"/>
      <c r="G341" s="196"/>
      <c r="H341" s="196"/>
      <c r="I341" s="196"/>
      <c r="J341" s="196"/>
    </row>
    <row r="342" spans="1:10" ht="12.75">
      <c r="A342" s="196"/>
      <c r="B342" s="196"/>
      <c r="C342" s="196"/>
      <c r="D342" s="196"/>
      <c r="E342" s="196"/>
      <c r="F342" s="196"/>
      <c r="G342" s="196"/>
      <c r="H342" s="196"/>
      <c r="I342" s="196"/>
      <c r="J342" s="196"/>
    </row>
    <row r="343" spans="1:10" ht="12.75">
      <c r="A343" s="196"/>
      <c r="B343" s="196"/>
      <c r="C343" s="196"/>
      <c r="D343" s="196"/>
      <c r="E343" s="196"/>
      <c r="F343" s="196"/>
      <c r="G343" s="196"/>
      <c r="H343" s="196"/>
      <c r="I343" s="196"/>
      <c r="J343" s="196"/>
    </row>
    <row r="344" spans="1:10" ht="12.75">
      <c r="A344" s="196"/>
      <c r="B344" s="196"/>
      <c r="C344" s="196"/>
      <c r="D344" s="196"/>
      <c r="E344" s="196"/>
      <c r="F344" s="196"/>
      <c r="G344" s="196"/>
      <c r="H344" s="196"/>
      <c r="I344" s="196"/>
      <c r="J344" s="196"/>
    </row>
    <row r="345" spans="1:10" ht="12.75">
      <c r="A345" s="196"/>
      <c r="B345" s="196"/>
      <c r="C345" s="196"/>
      <c r="D345" s="196"/>
      <c r="E345" s="196"/>
      <c r="F345" s="196"/>
      <c r="G345" s="196"/>
      <c r="H345" s="196"/>
      <c r="I345" s="196"/>
      <c r="J345" s="196"/>
    </row>
    <row r="346" spans="1:10" ht="12.75">
      <c r="A346" s="196"/>
      <c r="B346" s="196"/>
      <c r="C346" s="196"/>
      <c r="D346" s="196"/>
      <c r="E346" s="196"/>
      <c r="F346" s="196"/>
      <c r="G346" s="196"/>
      <c r="H346" s="196"/>
      <c r="I346" s="196"/>
      <c r="J346" s="196"/>
    </row>
    <row r="347" spans="1:10" ht="12.75">
      <c r="A347" s="196"/>
      <c r="B347" s="196"/>
      <c r="C347" s="196"/>
      <c r="D347" s="196"/>
      <c r="E347" s="196"/>
      <c r="F347" s="196"/>
      <c r="G347" s="196"/>
      <c r="H347" s="196"/>
      <c r="I347" s="196"/>
      <c r="J347" s="196"/>
    </row>
    <row r="348" spans="1:10" ht="12.75">
      <c r="A348" s="196"/>
      <c r="B348" s="196"/>
      <c r="C348" s="196"/>
      <c r="D348" s="196"/>
      <c r="E348" s="196"/>
      <c r="F348" s="196"/>
      <c r="G348" s="196"/>
      <c r="H348" s="196"/>
      <c r="I348" s="196"/>
      <c r="J348" s="196"/>
    </row>
    <row r="349" spans="1:10" ht="12.75">
      <c r="A349" s="196"/>
      <c r="B349" s="196"/>
      <c r="C349" s="196"/>
      <c r="D349" s="196"/>
      <c r="E349" s="196"/>
      <c r="F349" s="196"/>
      <c r="G349" s="196"/>
      <c r="H349" s="196"/>
      <c r="I349" s="196"/>
      <c r="J349" s="196"/>
    </row>
    <row r="350" spans="1:10" ht="12.75">
      <c r="A350" s="196"/>
      <c r="B350" s="196"/>
      <c r="C350" s="196"/>
      <c r="D350" s="196"/>
      <c r="E350" s="196"/>
      <c r="F350" s="196"/>
      <c r="G350" s="196"/>
      <c r="H350" s="196"/>
      <c r="I350" s="196"/>
      <c r="J350" s="196"/>
    </row>
    <row r="351" spans="1:10" ht="12.75">
      <c r="A351" s="196"/>
      <c r="B351" s="196"/>
      <c r="C351" s="196"/>
      <c r="D351" s="196"/>
      <c r="E351" s="196"/>
      <c r="F351" s="196"/>
      <c r="G351" s="196"/>
      <c r="H351" s="196"/>
      <c r="I351" s="196"/>
      <c r="J351" s="196"/>
    </row>
  </sheetData>
  <sheetProtection sheet="1" objects="1" scenarios="1"/>
  <hyperlinks>
    <hyperlink ref="A7" location="Bedienungsanleitung!A33" display="Startseite"/>
    <hyperlink ref="A9" location="Bedienungsanleitung!A37" display="Mandantenstammdaten"/>
    <hyperlink ref="A11" location="Bedienungsanleitung!A51" display="Kapitalbedarfsplan"/>
    <hyperlink ref="A13" location="Bedienungsanleitung!A67" display="Kostenplan 1. Jahr"/>
    <hyperlink ref="A15" location="Bedienungsanleitung!A67" display="Kostenplan 1. Jahr"/>
    <hyperlink ref="A17" location="Bedienungsanleitung!A67" display="Kostenplan 1. Jahr"/>
    <hyperlink ref="A19" location="Bedienungsanleitung!A95" display="Umsatzvorschau 1. Jahr"/>
    <hyperlink ref="A21" location="Bedienungsanleitung!A95" display="Umsatzvorschau 1. Jahr"/>
    <hyperlink ref="A23" location="Bedienungsanleitung!A95" display="Umsatzvorschau 1. Jahr"/>
    <hyperlink ref="A25" location="Bedienungsanleitung!A101" display="Ertrags- und Liquiditätsvorschau 1. Jahr"/>
    <hyperlink ref="A27" location="Bedienungsanleitung!A101" display="Ertrags- und Liquiditätsvorschau 1. Jahr"/>
    <hyperlink ref="A29" location="Bedienungsanleitung!A101" display="Ertrags- und Liquiditätsvorschau 1. Jahr"/>
    <hyperlink ref="A31" location="Bedienungsanleitung!A135" display="Ertrags- und Liquiditätsvorschau Jahr 1 bis Jahr 3"/>
  </hyperlinks>
  <printOptions/>
  <pageMargins left="0.75" right="0.75" top="1" bottom="1" header="0.4921259845" footer="0.492125984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B1:AI38"/>
  <sheetViews>
    <sheetView showGridLines="0" showRowColHeaders="0" workbookViewId="0" topLeftCell="A4">
      <selection activeCell="C12" sqref="C12"/>
    </sheetView>
  </sheetViews>
  <sheetFormatPr defaultColWidth="11.421875" defaultRowHeight="12.75"/>
  <cols>
    <col min="1" max="1" width="2.7109375" style="0" customWidth="1"/>
    <col min="2" max="2" width="25.7109375" style="0" customWidth="1"/>
    <col min="3" max="3" width="46.28125" style="0" customWidth="1"/>
    <col min="4" max="4" width="2.28125" style="0" customWidth="1"/>
    <col min="5" max="5" width="2.140625" style="0" customWidth="1"/>
    <col min="6" max="6" width="29.140625" style="0" customWidth="1"/>
    <col min="7" max="7" width="32.7109375" style="0" customWidth="1"/>
  </cols>
  <sheetData>
    <row r="1" spans="2:7" ht="12.75">
      <c r="B1" s="239" t="s">
        <v>86</v>
      </c>
      <c r="C1" s="239"/>
      <c r="D1" s="239"/>
      <c r="E1" s="239"/>
      <c r="F1" s="239"/>
      <c r="G1" s="239"/>
    </row>
    <row r="2" spans="2:7" ht="12.75">
      <c r="B2" s="239"/>
      <c r="C2" s="239"/>
      <c r="D2" s="239"/>
      <c r="E2" s="239"/>
      <c r="F2" s="239"/>
      <c r="G2" s="239"/>
    </row>
    <row r="3" spans="2:7" ht="12.75">
      <c r="B3" s="239"/>
      <c r="C3" s="239"/>
      <c r="D3" s="239"/>
      <c r="E3" s="239"/>
      <c r="F3" s="239"/>
      <c r="G3" s="239"/>
    </row>
    <row r="5" spans="2:4" ht="12.75">
      <c r="B5" s="58"/>
      <c r="C5" s="2"/>
      <c r="D5" s="2"/>
    </row>
    <row r="6" spans="2:7" ht="18" customHeight="1">
      <c r="B6" s="6"/>
      <c r="C6" s="6"/>
      <c r="D6" s="6"/>
      <c r="E6" s="6"/>
      <c r="F6" s="6"/>
      <c r="G6" s="6"/>
    </row>
    <row r="7" spans="2:7" ht="12.75">
      <c r="B7" s="3"/>
      <c r="C7" s="3"/>
      <c r="D7" s="3"/>
      <c r="E7" s="3"/>
      <c r="F7" s="3"/>
      <c r="G7" s="3"/>
    </row>
    <row r="8" spans="2:7" ht="12.75">
      <c r="B8" s="3"/>
      <c r="C8" s="3"/>
      <c r="D8" s="3"/>
      <c r="E8" s="3"/>
      <c r="F8" s="3"/>
      <c r="G8" s="3"/>
    </row>
    <row r="9" spans="2:5" ht="15" customHeight="1">
      <c r="B9" s="3"/>
      <c r="C9" s="3"/>
      <c r="D9" s="4"/>
      <c r="E9" s="3"/>
    </row>
    <row r="10" spans="2:6" ht="15" customHeight="1">
      <c r="B10" s="2" t="s">
        <v>0</v>
      </c>
      <c r="C10" s="3"/>
      <c r="E10" s="7"/>
      <c r="F10" s="2" t="s">
        <v>94</v>
      </c>
    </row>
    <row r="11" spans="2:5" ht="15" customHeight="1">
      <c r="B11" s="1"/>
      <c r="C11" s="12"/>
      <c r="E11" s="7"/>
    </row>
    <row r="12" spans="2:7" ht="15" customHeight="1">
      <c r="B12" s="1" t="s">
        <v>64</v>
      </c>
      <c r="C12" s="232" t="s">
        <v>70</v>
      </c>
      <c r="E12" s="7"/>
      <c r="F12" s="234" t="s">
        <v>67</v>
      </c>
      <c r="G12" s="228">
        <v>2010</v>
      </c>
    </row>
    <row r="13" spans="2:7" ht="15" customHeight="1">
      <c r="B13" s="1"/>
      <c r="C13" s="12"/>
      <c r="E13" s="7"/>
      <c r="F13" s="1"/>
      <c r="G13" s="12"/>
    </row>
    <row r="14" spans="2:35" ht="15" customHeight="1">
      <c r="B14" s="1" t="s">
        <v>65</v>
      </c>
      <c r="C14" s="232" t="s">
        <v>1</v>
      </c>
      <c r="E14" s="7"/>
      <c r="F14" s="2" t="s">
        <v>68</v>
      </c>
      <c r="G14" s="12"/>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11" ht="15" customHeight="1">
      <c r="B15" s="1"/>
      <c r="C15" s="12"/>
      <c r="E15" s="7"/>
      <c r="F15" s="1"/>
      <c r="G15" s="235"/>
      <c r="H15" s="3"/>
      <c r="I15" s="3"/>
      <c r="J15" s="3"/>
      <c r="K15" s="3"/>
    </row>
    <row r="16" spans="2:7" ht="15" customHeight="1">
      <c r="B16" s="1" t="s">
        <v>66</v>
      </c>
      <c r="C16" s="232" t="s">
        <v>4</v>
      </c>
      <c r="E16" s="7"/>
      <c r="F16" s="234" t="s">
        <v>69</v>
      </c>
      <c r="G16" s="229"/>
    </row>
    <row r="17" spans="2:7" ht="15" customHeight="1">
      <c r="B17" s="1"/>
      <c r="C17" s="12"/>
      <c r="E17" s="7"/>
      <c r="F17" s="1"/>
      <c r="G17" s="59"/>
    </row>
    <row r="18" spans="2:7" ht="15" customHeight="1">
      <c r="B18" s="11" t="s">
        <v>5</v>
      </c>
      <c r="C18" s="232" t="s">
        <v>2</v>
      </c>
      <c r="E18" s="7"/>
      <c r="F18" s="231" t="s">
        <v>95</v>
      </c>
      <c r="G18" s="230"/>
    </row>
    <row r="19" spans="2:7" ht="15" customHeight="1">
      <c r="B19" s="1"/>
      <c r="C19" s="233"/>
      <c r="E19" s="7"/>
      <c r="G19" s="210"/>
    </row>
    <row r="20" spans="2:7" ht="15" customHeight="1">
      <c r="B20" s="11" t="s">
        <v>6</v>
      </c>
      <c r="C20" s="232" t="s">
        <v>3</v>
      </c>
      <c r="E20" s="7"/>
      <c r="F20" s="231" t="s">
        <v>96</v>
      </c>
      <c r="G20" s="230"/>
    </row>
    <row r="21" spans="5:7" ht="15" customHeight="1">
      <c r="E21" s="7"/>
      <c r="G21" s="210"/>
    </row>
    <row r="22" spans="5:7" ht="15" customHeight="1">
      <c r="E22" s="7"/>
      <c r="F22" s="231" t="s">
        <v>97</v>
      </c>
      <c r="G22" s="230"/>
    </row>
    <row r="23" spans="2:7" ht="15" customHeight="1">
      <c r="B23" s="1"/>
      <c r="C23" s="12"/>
      <c r="E23" s="7"/>
      <c r="G23" s="210"/>
    </row>
    <row r="24" spans="2:7" ht="15" customHeight="1">
      <c r="B24" s="1"/>
      <c r="C24" s="12"/>
      <c r="E24" s="7"/>
      <c r="F24" s="231" t="s">
        <v>98</v>
      </c>
      <c r="G24" s="230"/>
    </row>
    <row r="25" spans="5:7" ht="15" customHeight="1">
      <c r="E25" s="7"/>
      <c r="G25" s="210"/>
    </row>
    <row r="26" spans="5:7" ht="15" customHeight="1">
      <c r="E26" s="7"/>
      <c r="F26" s="231" t="s">
        <v>99</v>
      </c>
      <c r="G26" s="230"/>
    </row>
    <row r="27" spans="5:7" ht="15" customHeight="1">
      <c r="E27" s="7"/>
      <c r="G27" s="210"/>
    </row>
    <row r="28" spans="5:7" ht="15" customHeight="1">
      <c r="E28" s="7"/>
      <c r="F28" s="231" t="s">
        <v>121</v>
      </c>
      <c r="G28" s="230"/>
    </row>
    <row r="29" spans="5:9" ht="15" customHeight="1">
      <c r="E29" s="7"/>
      <c r="G29" s="210"/>
      <c r="I29" s="220"/>
    </row>
    <row r="30" spans="5:7" ht="15" customHeight="1">
      <c r="E30" s="7"/>
      <c r="F30" s="71" t="s">
        <v>100</v>
      </c>
      <c r="G30" s="236">
        <f>SUM(G16:G28)</f>
        <v>0</v>
      </c>
    </row>
    <row r="31" ht="15" customHeight="1">
      <c r="E31" s="7"/>
    </row>
    <row r="32" spans="2:5" ht="15" customHeight="1">
      <c r="B32" s="3"/>
      <c r="C32" s="3"/>
      <c r="D32" s="3"/>
      <c r="E32" s="7"/>
    </row>
    <row r="33" spans="2:7" ht="15" customHeight="1">
      <c r="B33" s="3"/>
      <c r="C33" s="3"/>
      <c r="D33" s="3"/>
      <c r="E33" s="7"/>
      <c r="F33" s="234" t="s">
        <v>122</v>
      </c>
      <c r="G33" s="237">
        <v>0.25</v>
      </c>
    </row>
    <row r="34" spans="2:5" ht="15" customHeight="1">
      <c r="B34" s="3"/>
      <c r="C34" s="3"/>
      <c r="D34" s="3"/>
      <c r="E34" s="7"/>
    </row>
    <row r="35" spans="2:5" ht="15" customHeight="1">
      <c r="B35" s="3"/>
      <c r="C35" s="3"/>
      <c r="D35" s="3"/>
      <c r="E35" s="7"/>
    </row>
    <row r="36" spans="2:5" ht="15" customHeight="1">
      <c r="B36" s="3"/>
      <c r="C36" s="3"/>
      <c r="D36" s="3"/>
      <c r="E36" s="7"/>
    </row>
    <row r="37" spans="2:5" ht="15" customHeight="1">
      <c r="B37" s="3"/>
      <c r="C37" s="3"/>
      <c r="D37" s="3"/>
      <c r="E37" s="7"/>
    </row>
    <row r="38" spans="2:5" ht="15" customHeight="1">
      <c r="B38" s="3"/>
      <c r="C38" s="3"/>
      <c r="D38" s="3"/>
      <c r="E38" s="7"/>
    </row>
  </sheetData>
  <sheetProtection sheet="1" objects="1" scenarios="1"/>
  <mergeCells count="1">
    <mergeCell ref="B1:G3"/>
  </mergeCells>
  <printOptions/>
  <pageMargins left="0.75" right="0.75" top="1" bottom="1" header="0.4921259845" footer="0.4921259845"/>
  <pageSetup blackAndWhite="1" fitToHeight="1" fitToWidth="1" horizontalDpi="600" verticalDpi="600" orientation="landscape" paperSize="9" scale="83" r:id="rId4"/>
  <drawing r:id="rId3"/>
  <legacyDrawing r:id="rId2"/>
</worksheet>
</file>

<file path=xl/worksheets/sheet4.xml><?xml version="1.0" encoding="utf-8"?>
<worksheet xmlns="http://schemas.openxmlformats.org/spreadsheetml/2006/main" xmlns:r="http://schemas.openxmlformats.org/officeDocument/2006/relationships">
  <sheetPr codeName="Tabelle4">
    <pageSetUpPr fitToPage="1"/>
  </sheetPr>
  <dimension ref="A1:B49"/>
  <sheetViews>
    <sheetView showGridLines="0" showRowColHeaders="0" workbookViewId="0" topLeftCell="A1">
      <selection activeCell="A5" sqref="A5"/>
    </sheetView>
  </sheetViews>
  <sheetFormatPr defaultColWidth="11.421875" defaultRowHeight="12.75"/>
  <cols>
    <col min="1" max="1" width="72.140625" style="0" customWidth="1"/>
    <col min="2" max="2" width="27.421875" style="0" customWidth="1"/>
  </cols>
  <sheetData>
    <row r="1" ht="18">
      <c r="A1" s="23" t="s">
        <v>7</v>
      </c>
    </row>
    <row r="2" ht="18">
      <c r="A2" s="23"/>
    </row>
    <row r="3" ht="19.5" customHeight="1" hidden="1"/>
    <row r="4" spans="1:2" ht="21.75" customHeight="1">
      <c r="A4" s="18" t="s">
        <v>8</v>
      </c>
      <c r="B4" s="19" t="s">
        <v>12</v>
      </c>
    </row>
    <row r="5" spans="1:2" ht="21.75" customHeight="1">
      <c r="A5" s="79"/>
      <c r="B5" s="80"/>
    </row>
    <row r="6" spans="1:2" ht="21.75" customHeight="1">
      <c r="A6" s="79"/>
      <c r="B6" s="80"/>
    </row>
    <row r="7" spans="1:2" ht="21.75" customHeight="1">
      <c r="A7" s="79"/>
      <c r="B7" s="80"/>
    </row>
    <row r="8" spans="1:2" ht="21.75" customHeight="1">
      <c r="A8" s="79"/>
      <c r="B8" s="80"/>
    </row>
    <row r="9" spans="1:2" ht="21.75" customHeight="1">
      <c r="A9" s="79"/>
      <c r="B9" s="80"/>
    </row>
    <row r="10" spans="1:2" ht="21.75" customHeight="1">
      <c r="A10" s="79"/>
      <c r="B10" s="80"/>
    </row>
    <row r="11" spans="1:2" ht="21.75" customHeight="1">
      <c r="A11" s="20" t="s">
        <v>102</v>
      </c>
      <c r="B11" s="21">
        <f>SUM(B5:B10)</f>
        <v>0</v>
      </c>
    </row>
    <row r="12" spans="1:2" ht="9.75" customHeight="1">
      <c r="A12" s="17"/>
      <c r="B12" s="13"/>
    </row>
    <row r="13" spans="1:2" ht="21.75" customHeight="1">
      <c r="A13" s="14" t="s">
        <v>9</v>
      </c>
      <c r="B13" s="15"/>
    </row>
    <row r="14" spans="1:2" ht="9.75" customHeight="1">
      <c r="A14" s="17"/>
      <c r="B14" s="13"/>
    </row>
    <row r="15" spans="1:2" ht="21.75" customHeight="1">
      <c r="A15" s="16" t="s">
        <v>13</v>
      </c>
      <c r="B15" s="13"/>
    </row>
    <row r="16" spans="1:2" ht="9.75" customHeight="1">
      <c r="A16" s="17"/>
      <c r="B16" s="13"/>
    </row>
    <row r="17" spans="1:2" ht="21.75" customHeight="1">
      <c r="A17" s="22" t="s">
        <v>14</v>
      </c>
      <c r="B17" s="75">
        <f>Mandantendaten!G16</f>
        <v>0</v>
      </c>
    </row>
    <row r="18" spans="1:2" ht="21.75" customHeight="1">
      <c r="A18" s="22" t="s">
        <v>15</v>
      </c>
      <c r="B18" s="221">
        <f>Mandantendaten!G30-Mandantendaten!G16</f>
        <v>0</v>
      </c>
    </row>
    <row r="19" spans="1:2" ht="21.75" customHeight="1">
      <c r="A19" s="22" t="s">
        <v>16</v>
      </c>
      <c r="B19" s="80"/>
    </row>
    <row r="20" spans="1:2" ht="21.75" customHeight="1">
      <c r="A20" s="22" t="s">
        <v>17</v>
      </c>
      <c r="B20" s="80"/>
    </row>
    <row r="21" spans="1:2" ht="21.75" customHeight="1">
      <c r="A21" s="22" t="s">
        <v>20</v>
      </c>
      <c r="B21" s="223"/>
    </row>
    <row r="22" spans="1:2" ht="21.75" customHeight="1">
      <c r="A22" s="20" t="s">
        <v>103</v>
      </c>
      <c r="B22" s="222">
        <f>SUM(B17:B21)</f>
        <v>0</v>
      </c>
    </row>
    <row r="23" spans="1:2" ht="9.75" customHeight="1">
      <c r="A23" s="17"/>
      <c r="B23" s="13"/>
    </row>
    <row r="24" spans="1:2" ht="21.75" customHeight="1">
      <c r="A24" s="73" t="s">
        <v>79</v>
      </c>
      <c r="B24" s="74"/>
    </row>
    <row r="25" spans="1:2" ht="9.75" customHeight="1">
      <c r="A25" s="74"/>
      <c r="B25" s="74"/>
    </row>
    <row r="26" spans="1:2" ht="21.75" customHeight="1">
      <c r="A26" s="141" t="s">
        <v>82</v>
      </c>
      <c r="B26" s="81"/>
    </row>
    <row r="27" spans="1:2" ht="21.75" customHeight="1">
      <c r="A27" s="141" t="s">
        <v>80</v>
      </c>
      <c r="B27" s="81"/>
    </row>
    <row r="28" spans="1:2" ht="21.75" customHeight="1">
      <c r="A28" s="141" t="s">
        <v>81</v>
      </c>
      <c r="B28" s="81"/>
    </row>
    <row r="29" spans="1:2" ht="21.75" customHeight="1">
      <c r="A29" s="141" t="s">
        <v>20</v>
      </c>
      <c r="B29" s="81"/>
    </row>
    <row r="30" spans="1:2" ht="21.75" customHeight="1">
      <c r="A30" s="20" t="s">
        <v>104</v>
      </c>
      <c r="B30" s="21">
        <f>SUM(B26:B29)</f>
        <v>0</v>
      </c>
    </row>
    <row r="31" spans="1:2" s="3" customFormat="1" ht="9.75" customHeight="1">
      <c r="A31" s="76"/>
      <c r="B31" s="77"/>
    </row>
    <row r="32" spans="1:2" ht="21.75" customHeight="1">
      <c r="A32" s="20" t="s">
        <v>105</v>
      </c>
      <c r="B32" s="222">
        <f>+B22+B30</f>
        <v>0</v>
      </c>
    </row>
    <row r="33" spans="1:2" ht="9.75" customHeight="1">
      <c r="A33" s="17"/>
      <c r="B33" s="13"/>
    </row>
    <row r="34" spans="1:2" ht="21.75" customHeight="1">
      <c r="A34" s="142" t="s">
        <v>18</v>
      </c>
      <c r="B34" s="75">
        <f>B11</f>
        <v>0</v>
      </c>
    </row>
    <row r="35" spans="1:2" ht="9.75" customHeight="1">
      <c r="A35" s="17"/>
      <c r="B35" s="13"/>
    </row>
    <row r="36" spans="1:2" ht="21.75" customHeight="1">
      <c r="A36" s="142" t="s">
        <v>10</v>
      </c>
      <c r="B36" s="221">
        <f>+B32-B34</f>
        <v>0</v>
      </c>
    </row>
    <row r="37" spans="1:2" ht="9.75" customHeight="1">
      <c r="A37" s="17"/>
      <c r="B37" s="13"/>
    </row>
    <row r="38" spans="1:2" ht="21.75" customHeight="1">
      <c r="A38" s="16" t="s">
        <v>11</v>
      </c>
      <c r="B38" s="13"/>
    </row>
    <row r="39" spans="1:2" ht="9.75" customHeight="1">
      <c r="A39" s="17"/>
      <c r="B39" s="13"/>
    </row>
    <row r="40" spans="1:2" ht="21.75" customHeight="1">
      <c r="A40" s="142" t="s">
        <v>21</v>
      </c>
      <c r="B40" s="80"/>
    </row>
    <row r="41" spans="1:2" ht="21.75" customHeight="1">
      <c r="A41" s="142" t="s">
        <v>22</v>
      </c>
      <c r="B41" s="80"/>
    </row>
    <row r="42" spans="1:2" ht="21.75" customHeight="1">
      <c r="A42" s="142" t="s">
        <v>23</v>
      </c>
      <c r="B42" s="80"/>
    </row>
    <row r="43" spans="1:2" ht="21.75" customHeight="1">
      <c r="A43" s="20" t="s">
        <v>19</v>
      </c>
      <c r="B43" s="21">
        <f>SUM(B40:B42)</f>
        <v>0</v>
      </c>
    </row>
    <row r="44" spans="1:2" ht="12.75">
      <c r="A44" s="17"/>
      <c r="B44" s="13"/>
    </row>
    <row r="45" spans="1:2" ht="12.75">
      <c r="A45" s="17"/>
      <c r="B45" s="13"/>
    </row>
    <row r="46" spans="1:2" ht="17.25" customHeight="1">
      <c r="A46" s="72" t="str">
        <f>"Mandant:  "&amp;Mandantendaten!$C$12</f>
        <v>Mandant:  Fliesenfachgeschäft Beispiel GmbH</v>
      </c>
      <c r="B46" s="89"/>
    </row>
    <row r="47" spans="1:2" ht="12.75">
      <c r="A47" s="78" t="str">
        <f>"Berater:    "&amp;Startseite!$G$11</f>
        <v>Berater:    Steuerkanzlei Muster</v>
      </c>
      <c r="B47" s="13"/>
    </row>
    <row r="48" spans="1:2" ht="12.75">
      <c r="A48" s="17"/>
      <c r="B48" s="13"/>
    </row>
    <row r="49" spans="1:2" ht="12.75">
      <c r="A49" s="17"/>
      <c r="B49" s="13"/>
    </row>
  </sheetData>
  <sheetProtection sheet="1" objects="1" scenarios="1"/>
  <printOptions/>
  <pageMargins left="0.75" right="0.75" top="1" bottom="1" header="0.4921259845" footer="0.4921259845"/>
  <pageSetup blackAndWhite="1" fitToHeight="1" fitToWidth="1" horizontalDpi="600" verticalDpi="600" orientation="portrait" paperSize="9" scale="83" r:id="rId1"/>
  <headerFooter alignWithMargins="0">
    <oddFooter>&amp;CSeite &amp;P</oddFooter>
  </headerFooter>
</worksheet>
</file>

<file path=xl/worksheets/sheet5.xml><?xml version="1.0" encoding="utf-8"?>
<worksheet xmlns="http://schemas.openxmlformats.org/spreadsheetml/2006/main" xmlns:r="http://schemas.openxmlformats.org/officeDocument/2006/relationships">
  <sheetPr codeName="Tabelle5">
    <pageSetUpPr fitToPage="1"/>
  </sheetPr>
  <dimension ref="A1:N58"/>
  <sheetViews>
    <sheetView showGridLines="0" showRowColHeaders="0" workbookViewId="0" topLeftCell="A1">
      <selection activeCell="B4" sqref="B4"/>
    </sheetView>
  </sheetViews>
  <sheetFormatPr defaultColWidth="11.421875" defaultRowHeight="12.75"/>
  <cols>
    <col min="1" max="1" width="35.421875" style="0" bestFit="1" customWidth="1"/>
    <col min="14" max="14" width="13.28125" style="0" customWidth="1"/>
  </cols>
  <sheetData>
    <row r="1" spans="1:14" ht="18">
      <c r="A1" s="41" t="str">
        <f>"Kostenplan für das 1. Planjahr - "&amp;Mandantendaten!G12</f>
        <v>Kostenplan für das 1. Planjahr - 2010</v>
      </c>
      <c r="B1" s="42"/>
      <c r="C1" s="42"/>
      <c r="D1" s="42"/>
      <c r="E1" s="42"/>
      <c r="F1" s="42"/>
      <c r="G1" s="42"/>
      <c r="H1" s="42"/>
      <c r="I1" s="42"/>
      <c r="J1" s="42"/>
      <c r="K1" s="42"/>
      <c r="L1" s="42"/>
      <c r="M1" s="42"/>
      <c r="N1" s="42"/>
    </row>
    <row r="2" spans="1:14" ht="18">
      <c r="A2" s="41"/>
      <c r="B2" s="42"/>
      <c r="C2" s="42"/>
      <c r="D2" s="42"/>
      <c r="E2" s="42"/>
      <c r="F2" s="42"/>
      <c r="G2" s="42"/>
      <c r="H2" s="42"/>
      <c r="I2" s="42"/>
      <c r="J2" s="42"/>
      <c r="K2" s="42"/>
      <c r="L2" s="42"/>
      <c r="M2" s="42"/>
      <c r="N2" s="42"/>
    </row>
    <row r="3" spans="1:14" ht="30" customHeight="1">
      <c r="A3" s="224" t="s">
        <v>110</v>
      </c>
      <c r="B3" s="225" t="str">
        <f>"Jan "&amp;Startseite!$G$29</f>
        <v>Jan </v>
      </c>
      <c r="C3" s="225" t="str">
        <f>"Febr. "&amp;Startseite!$G$29</f>
        <v>Febr. </v>
      </c>
      <c r="D3" s="225" t="str">
        <f>"März "&amp;Startseite!$G$29</f>
        <v>März </v>
      </c>
      <c r="E3" s="225" t="str">
        <f>"April "&amp;Startseite!$G$29</f>
        <v>April </v>
      </c>
      <c r="F3" s="225" t="str">
        <f>"Mai "&amp;Startseite!$G$29</f>
        <v>Mai </v>
      </c>
      <c r="G3" s="225" t="str">
        <f>"Juni "&amp;Startseite!$G$29</f>
        <v>Juni </v>
      </c>
      <c r="H3" s="225" t="str">
        <f>"Juli "&amp;Startseite!$G$29</f>
        <v>Juli </v>
      </c>
      <c r="I3" s="225" t="str">
        <f>"Aug. "&amp;Startseite!$G$29</f>
        <v>Aug. </v>
      </c>
      <c r="J3" s="225" t="str">
        <f>"Sept. "&amp;Startseite!$G$29</f>
        <v>Sept. </v>
      </c>
      <c r="K3" s="225" t="str">
        <f>"Okt. "&amp;Startseite!$G$29</f>
        <v>Okt. </v>
      </c>
      <c r="L3" s="225" t="str">
        <f>"Nov. "&amp;Startseite!$G$29</f>
        <v>Nov. </v>
      </c>
      <c r="M3" s="225" t="str">
        <f>"Dez. "&amp;Startseite!$G$29</f>
        <v>Dez. </v>
      </c>
      <c r="N3" s="43" t="s">
        <v>32</v>
      </c>
    </row>
    <row r="4" spans="1:14" ht="30" customHeight="1">
      <c r="A4" s="82" t="s">
        <v>106</v>
      </c>
      <c r="B4" s="91"/>
      <c r="C4" s="91"/>
      <c r="D4" s="91"/>
      <c r="E4" s="91"/>
      <c r="F4" s="91"/>
      <c r="G4" s="91"/>
      <c r="H4" s="91"/>
      <c r="I4" s="91"/>
      <c r="J4" s="91"/>
      <c r="K4" s="91"/>
      <c r="L4" s="91"/>
      <c r="M4" s="91"/>
      <c r="N4" s="28">
        <f aca="true" t="shared" si="0" ref="N4:N17">SUM(B4:M4)</f>
        <v>0</v>
      </c>
    </row>
    <row r="5" spans="1:14" ht="30" customHeight="1">
      <c r="A5" s="143" t="s">
        <v>107</v>
      </c>
      <c r="B5" s="144">
        <f>B4*Mandantendaten!$G$33</f>
        <v>0</v>
      </c>
      <c r="C5" s="144">
        <f>C4*Mandantendaten!$G$33</f>
        <v>0</v>
      </c>
      <c r="D5" s="144">
        <f>D4*Mandantendaten!$G$33</f>
        <v>0</v>
      </c>
      <c r="E5" s="144">
        <f>E4*Mandantendaten!$G$33</f>
        <v>0</v>
      </c>
      <c r="F5" s="144">
        <f>F4*Mandantendaten!$G$33</f>
        <v>0</v>
      </c>
      <c r="G5" s="144">
        <f>G4*Mandantendaten!$G$33</f>
        <v>0</v>
      </c>
      <c r="H5" s="144">
        <f>H4*Mandantendaten!$G$33</f>
        <v>0</v>
      </c>
      <c r="I5" s="144">
        <f>I4*Mandantendaten!$G$33</f>
        <v>0</v>
      </c>
      <c r="J5" s="144">
        <f>J4*Mandantendaten!$G$33</f>
        <v>0</v>
      </c>
      <c r="K5" s="144">
        <f>K4*Mandantendaten!$G$33</f>
        <v>0</v>
      </c>
      <c r="L5" s="144">
        <f>L4*Mandantendaten!$G$33</f>
        <v>0</v>
      </c>
      <c r="M5" s="144">
        <f>M4*Mandantendaten!$G$33</f>
        <v>0</v>
      </c>
      <c r="N5" s="28">
        <f t="shared" si="0"/>
        <v>0</v>
      </c>
    </row>
    <row r="6" spans="1:14" ht="30" customHeight="1">
      <c r="A6" s="83" t="s">
        <v>75</v>
      </c>
      <c r="B6" s="91"/>
      <c r="C6" s="91"/>
      <c r="D6" s="91"/>
      <c r="E6" s="91"/>
      <c r="F6" s="91"/>
      <c r="G6" s="91"/>
      <c r="H6" s="91"/>
      <c r="I6" s="91"/>
      <c r="J6" s="91"/>
      <c r="K6" s="91"/>
      <c r="L6" s="91"/>
      <c r="M6" s="91"/>
      <c r="N6" s="30">
        <f t="shared" si="0"/>
        <v>0</v>
      </c>
    </row>
    <row r="7" spans="1:14" ht="30" customHeight="1">
      <c r="A7" s="29" t="s">
        <v>30</v>
      </c>
      <c r="B7" s="91"/>
      <c r="C7" s="91"/>
      <c r="D7" s="91"/>
      <c r="E7" s="91"/>
      <c r="F7" s="91"/>
      <c r="G7" s="91"/>
      <c r="H7" s="91"/>
      <c r="I7" s="91"/>
      <c r="J7" s="91"/>
      <c r="K7" s="91"/>
      <c r="L7" s="91"/>
      <c r="M7" s="91"/>
      <c r="N7" s="30">
        <f t="shared" si="0"/>
        <v>0</v>
      </c>
    </row>
    <row r="8" spans="1:14" ht="30" customHeight="1">
      <c r="A8" s="29" t="s">
        <v>76</v>
      </c>
      <c r="B8" s="91"/>
      <c r="C8" s="91"/>
      <c r="D8" s="91"/>
      <c r="E8" s="91"/>
      <c r="F8" s="91"/>
      <c r="G8" s="91"/>
      <c r="H8" s="91"/>
      <c r="I8" s="91"/>
      <c r="J8" s="91"/>
      <c r="K8" s="91"/>
      <c r="L8" s="91"/>
      <c r="M8" s="91"/>
      <c r="N8" s="30">
        <f t="shared" si="0"/>
        <v>0</v>
      </c>
    </row>
    <row r="9" spans="1:14" ht="30" customHeight="1">
      <c r="A9" s="29" t="s">
        <v>77</v>
      </c>
      <c r="B9" s="91"/>
      <c r="C9" s="91"/>
      <c r="D9" s="91"/>
      <c r="E9" s="91"/>
      <c r="F9" s="91"/>
      <c r="G9" s="91"/>
      <c r="H9" s="91"/>
      <c r="I9" s="91"/>
      <c r="J9" s="91"/>
      <c r="K9" s="91"/>
      <c r="L9" s="91"/>
      <c r="M9" s="91"/>
      <c r="N9" s="30">
        <f t="shared" si="0"/>
        <v>0</v>
      </c>
    </row>
    <row r="10" spans="1:14" ht="30" customHeight="1">
      <c r="A10" s="29" t="s">
        <v>33</v>
      </c>
      <c r="B10" s="91"/>
      <c r="C10" s="91"/>
      <c r="D10" s="91"/>
      <c r="E10" s="91"/>
      <c r="F10" s="91"/>
      <c r="G10" s="91"/>
      <c r="H10" s="91"/>
      <c r="I10" s="91"/>
      <c r="J10" s="91"/>
      <c r="K10" s="91"/>
      <c r="L10" s="91"/>
      <c r="M10" s="91"/>
      <c r="N10" s="30">
        <f t="shared" si="0"/>
        <v>0</v>
      </c>
    </row>
    <row r="11" spans="1:14" ht="30" customHeight="1">
      <c r="A11" s="29" t="s">
        <v>85</v>
      </c>
      <c r="B11" s="91"/>
      <c r="C11" s="91"/>
      <c r="D11" s="91"/>
      <c r="E11" s="91"/>
      <c r="F11" s="91"/>
      <c r="G11" s="91"/>
      <c r="H11" s="91"/>
      <c r="I11" s="91"/>
      <c r="J11" s="91"/>
      <c r="K11" s="91"/>
      <c r="L11" s="91"/>
      <c r="M11" s="91"/>
      <c r="N11" s="30">
        <f t="shared" si="0"/>
        <v>0</v>
      </c>
    </row>
    <row r="12" spans="1:14" ht="30" customHeight="1">
      <c r="A12" s="29" t="s">
        <v>34</v>
      </c>
      <c r="B12" s="91"/>
      <c r="C12" s="91"/>
      <c r="D12" s="91"/>
      <c r="E12" s="91"/>
      <c r="F12" s="91"/>
      <c r="G12" s="91"/>
      <c r="H12" s="91"/>
      <c r="I12" s="91"/>
      <c r="J12" s="91"/>
      <c r="K12" s="91"/>
      <c r="L12" s="91"/>
      <c r="M12" s="91"/>
      <c r="N12" s="30">
        <f t="shared" si="0"/>
        <v>0</v>
      </c>
    </row>
    <row r="13" spans="1:14" ht="30" customHeight="1">
      <c r="A13" s="29" t="s">
        <v>78</v>
      </c>
      <c r="B13" s="91"/>
      <c r="C13" s="91"/>
      <c r="D13" s="91"/>
      <c r="E13" s="91"/>
      <c r="F13" s="91"/>
      <c r="G13" s="91"/>
      <c r="H13" s="91"/>
      <c r="I13" s="91"/>
      <c r="J13" s="91"/>
      <c r="K13" s="91"/>
      <c r="L13" s="91"/>
      <c r="M13" s="91"/>
      <c r="N13" s="30">
        <f t="shared" si="0"/>
        <v>0</v>
      </c>
    </row>
    <row r="14" spans="1:14" ht="30" customHeight="1">
      <c r="A14" s="29" t="s">
        <v>108</v>
      </c>
      <c r="B14" s="91"/>
      <c r="C14" s="91"/>
      <c r="D14" s="91"/>
      <c r="E14" s="91"/>
      <c r="F14" s="91"/>
      <c r="G14" s="91"/>
      <c r="H14" s="91"/>
      <c r="I14" s="91"/>
      <c r="J14" s="91"/>
      <c r="K14" s="91"/>
      <c r="L14" s="91"/>
      <c r="M14" s="91"/>
      <c r="N14" s="30">
        <f t="shared" si="0"/>
        <v>0</v>
      </c>
    </row>
    <row r="15" spans="1:14" ht="30" customHeight="1">
      <c r="A15" s="92"/>
      <c r="B15" s="91"/>
      <c r="C15" s="91"/>
      <c r="D15" s="91"/>
      <c r="E15" s="91"/>
      <c r="F15" s="91"/>
      <c r="G15" s="91"/>
      <c r="H15" s="91"/>
      <c r="I15" s="91"/>
      <c r="J15" s="91"/>
      <c r="K15" s="91"/>
      <c r="L15" s="91"/>
      <c r="M15" s="91"/>
      <c r="N15" s="30">
        <f t="shared" si="0"/>
        <v>0</v>
      </c>
    </row>
    <row r="16" spans="1:14" ht="30" customHeight="1">
      <c r="A16" s="92"/>
      <c r="B16" s="97"/>
      <c r="C16" s="97"/>
      <c r="D16" s="97"/>
      <c r="E16" s="97"/>
      <c r="F16" s="97"/>
      <c r="G16" s="97"/>
      <c r="H16" s="97"/>
      <c r="I16" s="97"/>
      <c r="J16" s="97"/>
      <c r="K16" s="97"/>
      <c r="L16" s="97"/>
      <c r="M16" s="99"/>
      <c r="N16" s="31">
        <f t="shared" si="0"/>
        <v>0</v>
      </c>
    </row>
    <row r="17" spans="1:14" ht="30" customHeight="1">
      <c r="A17" s="67" t="s">
        <v>109</v>
      </c>
      <c r="B17" s="33">
        <f aca="true" t="shared" si="1" ref="B17:M17">SUM(B4:B16)</f>
        <v>0</v>
      </c>
      <c r="C17" s="34">
        <f t="shared" si="1"/>
        <v>0</v>
      </c>
      <c r="D17" s="34">
        <f t="shared" si="1"/>
        <v>0</v>
      </c>
      <c r="E17" s="34">
        <f t="shared" si="1"/>
        <v>0</v>
      </c>
      <c r="F17" s="34">
        <f t="shared" si="1"/>
        <v>0</v>
      </c>
      <c r="G17" s="34">
        <f t="shared" si="1"/>
        <v>0</v>
      </c>
      <c r="H17" s="34">
        <f t="shared" si="1"/>
        <v>0</v>
      </c>
      <c r="I17" s="34">
        <f t="shared" si="1"/>
        <v>0</v>
      </c>
      <c r="J17" s="34">
        <f t="shared" si="1"/>
        <v>0</v>
      </c>
      <c r="K17" s="34">
        <f t="shared" si="1"/>
        <v>0</v>
      </c>
      <c r="L17" s="34">
        <f t="shared" si="1"/>
        <v>0</v>
      </c>
      <c r="M17" s="35">
        <f t="shared" si="1"/>
        <v>0</v>
      </c>
      <c r="N17" s="36">
        <f t="shared" si="0"/>
        <v>0</v>
      </c>
    </row>
    <row r="18" ht="12.75">
      <c r="A18" s="24"/>
    </row>
    <row r="19" ht="12.75">
      <c r="A19" s="24"/>
    </row>
    <row r="20" spans="1:2" ht="12.75">
      <c r="A20" s="72" t="str">
        <f>"Mandant:  "&amp;Mandantendaten!$C$12</f>
        <v>Mandant:  Fliesenfachgeschäft Beispiel GmbH</v>
      </c>
      <c r="B20" s="72"/>
    </row>
    <row r="21" ht="12.75">
      <c r="A21" s="78" t="str">
        <f>"Berater:    "&amp;Startseite!$G$11</f>
        <v>Berater:    Steuerkanzlei Muster</v>
      </c>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sheetData>
  <sheetProtection sheet="1" objects="1" scenarios="1"/>
  <printOptions/>
  <pageMargins left="0.75" right="0.75" top="1" bottom="1" header="0.4921259845" footer="0.4921259845"/>
  <pageSetup fitToHeight="1" fitToWidth="1" horizontalDpi="600" verticalDpi="600" orientation="landscape" paperSize="9" scale="70" r:id="rId3"/>
  <headerFooter alignWithMargins="0">
    <oddFooter>&amp;CSeite 2</oddFooter>
  </headerFooter>
  <legacyDrawing r:id="rId2"/>
</worksheet>
</file>

<file path=xl/worksheets/sheet6.xml><?xml version="1.0" encoding="utf-8"?>
<worksheet xmlns="http://schemas.openxmlformats.org/spreadsheetml/2006/main" xmlns:r="http://schemas.openxmlformats.org/officeDocument/2006/relationships">
  <sheetPr codeName="Tabelle6">
    <pageSetUpPr fitToPage="1"/>
  </sheetPr>
  <dimension ref="A1:N58"/>
  <sheetViews>
    <sheetView showGridLines="0" showRowColHeaders="0" showZeros="0" workbookViewId="0" topLeftCell="A1">
      <selection activeCell="B4" sqref="B4"/>
    </sheetView>
  </sheetViews>
  <sheetFormatPr defaultColWidth="11.421875" defaultRowHeight="12.75"/>
  <cols>
    <col min="1" max="1" width="35.421875" style="0" bestFit="1" customWidth="1"/>
    <col min="14" max="14" width="13.28125" style="0" customWidth="1"/>
  </cols>
  <sheetData>
    <row r="1" spans="1:14" ht="18">
      <c r="A1" s="41" t="str">
        <f>"Kostenplan für das 2. Planjahr - "&amp;Mandantendaten!G12+1</f>
        <v>Kostenplan für das 2. Planjahr - 2011</v>
      </c>
      <c r="B1" s="42"/>
      <c r="C1" s="42"/>
      <c r="D1" s="42"/>
      <c r="E1" s="42"/>
      <c r="F1" s="42"/>
      <c r="G1" s="42"/>
      <c r="H1" s="42"/>
      <c r="I1" s="42"/>
      <c r="J1" s="42"/>
      <c r="K1" s="42"/>
      <c r="L1" s="42"/>
      <c r="M1" s="42"/>
      <c r="N1" s="42"/>
    </row>
    <row r="2" spans="1:14" ht="18">
      <c r="A2" s="41"/>
      <c r="B2" s="42"/>
      <c r="C2" s="42"/>
      <c r="D2" s="42"/>
      <c r="E2" s="42"/>
      <c r="F2" s="42"/>
      <c r="G2" s="42"/>
      <c r="H2" s="42"/>
      <c r="I2" s="42"/>
      <c r="J2" s="42"/>
      <c r="K2" s="42"/>
      <c r="L2" s="42"/>
      <c r="M2" s="42"/>
      <c r="N2" s="42"/>
    </row>
    <row r="3" spans="1:14" ht="30" customHeight="1">
      <c r="A3" s="224" t="s">
        <v>110</v>
      </c>
      <c r="B3" s="225" t="str">
        <f>"Jan "&amp;Startseite!$G$29</f>
        <v>Jan </v>
      </c>
      <c r="C3" s="225" t="str">
        <f>"Febr. "&amp;Startseite!$G$29</f>
        <v>Febr. </v>
      </c>
      <c r="D3" s="225" t="str">
        <f>"März "&amp;Startseite!$G$29</f>
        <v>März </v>
      </c>
      <c r="E3" s="225" t="str">
        <f>"April "&amp;Startseite!$G$29</f>
        <v>April </v>
      </c>
      <c r="F3" s="225" t="str">
        <f>"Mai "&amp;Startseite!$G$29</f>
        <v>Mai </v>
      </c>
      <c r="G3" s="225" t="str">
        <f>"Juni "&amp;Startseite!$G$29</f>
        <v>Juni </v>
      </c>
      <c r="H3" s="225" t="str">
        <f>"Juli "&amp;Startseite!$G$29</f>
        <v>Juli </v>
      </c>
      <c r="I3" s="225" t="str">
        <f>"Aug. "&amp;Startseite!$G$29</f>
        <v>Aug. </v>
      </c>
      <c r="J3" s="225" t="str">
        <f>"Sept. "&amp;Startseite!$G$29</f>
        <v>Sept. </v>
      </c>
      <c r="K3" s="225" t="str">
        <f>"Okt. "&amp;Startseite!$G$29</f>
        <v>Okt. </v>
      </c>
      <c r="L3" s="225" t="str">
        <f>"Nov. "&amp;Startseite!$G$29</f>
        <v>Nov. </v>
      </c>
      <c r="M3" s="225" t="str">
        <f>"Dez. "&amp;Startseite!$G$29</f>
        <v>Dez. </v>
      </c>
      <c r="N3" s="43" t="s">
        <v>32</v>
      </c>
    </row>
    <row r="4" spans="1:14" ht="30" customHeight="1">
      <c r="A4" s="82" t="s">
        <v>106</v>
      </c>
      <c r="B4" s="91"/>
      <c r="C4" s="91"/>
      <c r="D4" s="91"/>
      <c r="E4" s="91"/>
      <c r="F4" s="91"/>
      <c r="G4" s="91"/>
      <c r="H4" s="91"/>
      <c r="I4" s="91"/>
      <c r="J4" s="91"/>
      <c r="K4" s="91"/>
      <c r="L4" s="91"/>
      <c r="M4" s="91"/>
      <c r="N4" s="28">
        <f aca="true" t="shared" si="0" ref="N4:N17">SUM(B4:M4)</f>
        <v>0</v>
      </c>
    </row>
    <row r="5" spans="1:14" ht="30" customHeight="1">
      <c r="A5" s="143" t="s">
        <v>107</v>
      </c>
      <c r="B5" s="144">
        <f>B4*Mandantendaten!$G$33</f>
        <v>0</v>
      </c>
      <c r="C5" s="144">
        <f>C4*Mandantendaten!$G$33</f>
        <v>0</v>
      </c>
      <c r="D5" s="144">
        <f>D4*Mandantendaten!$G$33</f>
        <v>0</v>
      </c>
      <c r="E5" s="144">
        <f>E4*Mandantendaten!$G$33</f>
        <v>0</v>
      </c>
      <c r="F5" s="144">
        <f>F4*Mandantendaten!$G$33</f>
        <v>0</v>
      </c>
      <c r="G5" s="144">
        <f>G4*Mandantendaten!$G$33</f>
        <v>0</v>
      </c>
      <c r="H5" s="144">
        <f>H4*Mandantendaten!$G$33</f>
        <v>0</v>
      </c>
      <c r="I5" s="144">
        <f>I4*Mandantendaten!$G$33</f>
        <v>0</v>
      </c>
      <c r="J5" s="144">
        <f>J4*Mandantendaten!$G$33</f>
        <v>0</v>
      </c>
      <c r="K5" s="144">
        <f>K4*Mandantendaten!$G$33</f>
        <v>0</v>
      </c>
      <c r="L5" s="144">
        <f>L4*Mandantendaten!$G$33</f>
        <v>0</v>
      </c>
      <c r="M5" s="144">
        <f>M4*Mandantendaten!$G$33</f>
        <v>0</v>
      </c>
      <c r="N5" s="28">
        <f t="shared" si="0"/>
        <v>0</v>
      </c>
    </row>
    <row r="6" spans="1:14" ht="30" customHeight="1">
      <c r="A6" s="83" t="s">
        <v>75</v>
      </c>
      <c r="B6" s="94"/>
      <c r="C6" s="94"/>
      <c r="D6" s="94"/>
      <c r="E6" s="94"/>
      <c r="F6" s="94"/>
      <c r="G6" s="94"/>
      <c r="H6" s="94"/>
      <c r="I6" s="94"/>
      <c r="J6" s="94"/>
      <c r="K6" s="94"/>
      <c r="L6" s="94"/>
      <c r="M6" s="94"/>
      <c r="N6" s="30">
        <f t="shared" si="0"/>
        <v>0</v>
      </c>
    </row>
    <row r="7" spans="1:14" ht="30" customHeight="1">
      <c r="A7" s="29" t="s">
        <v>30</v>
      </c>
      <c r="B7" s="94"/>
      <c r="C7" s="94"/>
      <c r="D7" s="94"/>
      <c r="E7" s="94"/>
      <c r="F7" s="94"/>
      <c r="G7" s="94"/>
      <c r="H7" s="94"/>
      <c r="I7" s="94"/>
      <c r="J7" s="94"/>
      <c r="K7" s="94"/>
      <c r="L7" s="94"/>
      <c r="M7" s="94"/>
      <c r="N7" s="30">
        <f t="shared" si="0"/>
        <v>0</v>
      </c>
    </row>
    <row r="8" spans="1:14" ht="30" customHeight="1">
      <c r="A8" s="29" t="s">
        <v>76</v>
      </c>
      <c r="B8" s="94"/>
      <c r="C8" s="94"/>
      <c r="D8" s="94"/>
      <c r="E8" s="94"/>
      <c r="F8" s="94"/>
      <c r="G8" s="94"/>
      <c r="H8" s="94"/>
      <c r="I8" s="94"/>
      <c r="J8" s="94"/>
      <c r="K8" s="94"/>
      <c r="L8" s="94"/>
      <c r="M8" s="94"/>
      <c r="N8" s="30">
        <f t="shared" si="0"/>
        <v>0</v>
      </c>
    </row>
    <row r="9" spans="1:14" ht="30" customHeight="1">
      <c r="A9" s="29" t="s">
        <v>77</v>
      </c>
      <c r="B9" s="94"/>
      <c r="C9" s="94"/>
      <c r="D9" s="94"/>
      <c r="E9" s="94"/>
      <c r="F9" s="94"/>
      <c r="G9" s="94"/>
      <c r="H9" s="94"/>
      <c r="I9" s="94"/>
      <c r="J9" s="94"/>
      <c r="K9" s="94"/>
      <c r="L9" s="94"/>
      <c r="M9" s="94"/>
      <c r="N9" s="30">
        <f t="shared" si="0"/>
        <v>0</v>
      </c>
    </row>
    <row r="10" spans="1:14" ht="30" customHeight="1">
      <c r="A10" s="29" t="s">
        <v>33</v>
      </c>
      <c r="B10" s="94"/>
      <c r="C10" s="94"/>
      <c r="D10" s="94"/>
      <c r="E10" s="94"/>
      <c r="F10" s="94"/>
      <c r="G10" s="94"/>
      <c r="H10" s="94"/>
      <c r="I10" s="94"/>
      <c r="J10" s="94"/>
      <c r="K10" s="94"/>
      <c r="L10" s="94"/>
      <c r="M10" s="94"/>
      <c r="N10" s="30">
        <f t="shared" si="0"/>
        <v>0</v>
      </c>
    </row>
    <row r="11" spans="1:14" ht="30" customHeight="1">
      <c r="A11" s="29" t="s">
        <v>85</v>
      </c>
      <c r="B11" s="94"/>
      <c r="C11" s="94"/>
      <c r="D11" s="94"/>
      <c r="E11" s="94"/>
      <c r="F11" s="94"/>
      <c r="G11" s="94"/>
      <c r="H11" s="94"/>
      <c r="I11" s="94"/>
      <c r="J11" s="94"/>
      <c r="K11" s="94"/>
      <c r="L11" s="94"/>
      <c r="M11" s="94"/>
      <c r="N11" s="30">
        <f t="shared" si="0"/>
        <v>0</v>
      </c>
    </row>
    <row r="12" spans="1:14" ht="30" customHeight="1">
      <c r="A12" s="29" t="s">
        <v>34</v>
      </c>
      <c r="B12" s="94"/>
      <c r="C12" s="95"/>
      <c r="D12" s="95"/>
      <c r="E12" s="95"/>
      <c r="F12" s="95"/>
      <c r="G12" s="95"/>
      <c r="H12" s="95"/>
      <c r="I12" s="95"/>
      <c r="J12" s="95"/>
      <c r="K12" s="95"/>
      <c r="L12" s="95"/>
      <c r="M12" s="96"/>
      <c r="N12" s="30">
        <f t="shared" si="0"/>
        <v>0</v>
      </c>
    </row>
    <row r="13" spans="1:14" ht="30" customHeight="1">
      <c r="A13" s="29" t="s">
        <v>78</v>
      </c>
      <c r="B13" s="94"/>
      <c r="C13" s="95"/>
      <c r="D13" s="95"/>
      <c r="E13" s="95"/>
      <c r="F13" s="95"/>
      <c r="G13" s="95"/>
      <c r="H13" s="95"/>
      <c r="I13" s="95"/>
      <c r="J13" s="95"/>
      <c r="K13" s="95"/>
      <c r="L13" s="95"/>
      <c r="M13" s="96"/>
      <c r="N13" s="30">
        <f t="shared" si="0"/>
        <v>0</v>
      </c>
    </row>
    <row r="14" spans="1:14" ht="30" customHeight="1">
      <c r="A14" s="29" t="s">
        <v>108</v>
      </c>
      <c r="B14" s="94"/>
      <c r="C14" s="95"/>
      <c r="D14" s="95"/>
      <c r="E14" s="95"/>
      <c r="F14" s="95"/>
      <c r="G14" s="95"/>
      <c r="H14" s="95"/>
      <c r="I14" s="95"/>
      <c r="J14" s="95"/>
      <c r="K14" s="95"/>
      <c r="L14" s="95"/>
      <c r="M14" s="96"/>
      <c r="N14" s="30">
        <f t="shared" si="0"/>
        <v>0</v>
      </c>
    </row>
    <row r="15" spans="1:14" ht="30" customHeight="1">
      <c r="A15" s="29">
        <f>Kostenplan_1!A15</f>
        <v>0</v>
      </c>
      <c r="B15" s="94"/>
      <c r="C15" s="95"/>
      <c r="D15" s="95"/>
      <c r="E15" s="95"/>
      <c r="F15" s="95"/>
      <c r="G15" s="95"/>
      <c r="H15" s="95"/>
      <c r="I15" s="95"/>
      <c r="J15" s="95"/>
      <c r="K15" s="95"/>
      <c r="L15" s="95"/>
      <c r="M15" s="96"/>
      <c r="N15" s="30">
        <f t="shared" si="0"/>
        <v>0</v>
      </c>
    </row>
    <row r="16" spans="1:14" ht="30" customHeight="1">
      <c r="A16" s="29">
        <f>Kostenplan_1!A16</f>
        <v>0</v>
      </c>
      <c r="B16" s="97"/>
      <c r="C16" s="98"/>
      <c r="D16" s="98"/>
      <c r="E16" s="98"/>
      <c r="F16" s="98"/>
      <c r="G16" s="98"/>
      <c r="H16" s="98"/>
      <c r="I16" s="98"/>
      <c r="J16" s="98"/>
      <c r="K16" s="98"/>
      <c r="L16" s="98"/>
      <c r="M16" s="99"/>
      <c r="N16" s="31">
        <f t="shared" si="0"/>
        <v>0</v>
      </c>
    </row>
    <row r="17" spans="1:14" ht="30" customHeight="1">
      <c r="A17" s="67" t="s">
        <v>109</v>
      </c>
      <c r="B17" s="33">
        <f aca="true" t="shared" si="1" ref="B17:M17">SUM(B4:B16)</f>
        <v>0</v>
      </c>
      <c r="C17" s="34">
        <f t="shared" si="1"/>
        <v>0</v>
      </c>
      <c r="D17" s="34">
        <f t="shared" si="1"/>
        <v>0</v>
      </c>
      <c r="E17" s="34">
        <f t="shared" si="1"/>
        <v>0</v>
      </c>
      <c r="F17" s="34">
        <f t="shared" si="1"/>
        <v>0</v>
      </c>
      <c r="G17" s="34">
        <f t="shared" si="1"/>
        <v>0</v>
      </c>
      <c r="H17" s="34">
        <f t="shared" si="1"/>
        <v>0</v>
      </c>
      <c r="I17" s="34">
        <f t="shared" si="1"/>
        <v>0</v>
      </c>
      <c r="J17" s="34">
        <f t="shared" si="1"/>
        <v>0</v>
      </c>
      <c r="K17" s="34">
        <f t="shared" si="1"/>
        <v>0</v>
      </c>
      <c r="L17" s="34">
        <f t="shared" si="1"/>
        <v>0</v>
      </c>
      <c r="M17" s="35">
        <f t="shared" si="1"/>
        <v>0</v>
      </c>
      <c r="N17" s="36">
        <f t="shared" si="0"/>
        <v>0</v>
      </c>
    </row>
    <row r="18" ht="12.75">
      <c r="A18" s="24"/>
    </row>
    <row r="19" ht="12.75">
      <c r="A19" s="24"/>
    </row>
    <row r="20" spans="1:2" ht="12.75">
      <c r="A20" s="72" t="str">
        <f>"Mandant:  "&amp;Mandantendaten!$C$12</f>
        <v>Mandant:  Fliesenfachgeschäft Beispiel GmbH</v>
      </c>
      <c r="B20" s="72"/>
    </row>
    <row r="21" ht="12.75">
      <c r="A21" s="78" t="str">
        <f>"Berater:    "&amp;Startseite!$G$11</f>
        <v>Berater:    Steuerkanzlei Muster</v>
      </c>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sheetData>
  <sheetProtection sheet="1" objects="1" scenarios="1"/>
  <printOptions/>
  <pageMargins left="0.75" right="0.75" top="1" bottom="1" header="0.4921259845" footer="0.4921259845"/>
  <pageSetup blackAndWhite="1" fitToHeight="1" fitToWidth="1" horizontalDpi="600" verticalDpi="600" orientation="landscape" paperSize="9" scale="70" r:id="rId3"/>
  <headerFooter alignWithMargins="0">
    <oddFooter>&amp;CSeite 3</oddFooter>
  </headerFooter>
  <legacyDrawing r:id="rId2"/>
</worksheet>
</file>

<file path=xl/worksheets/sheet7.xml><?xml version="1.0" encoding="utf-8"?>
<worksheet xmlns="http://schemas.openxmlformats.org/spreadsheetml/2006/main" xmlns:r="http://schemas.openxmlformats.org/officeDocument/2006/relationships">
  <sheetPr codeName="Tabelle7">
    <pageSetUpPr fitToPage="1"/>
  </sheetPr>
  <dimension ref="A1:N58"/>
  <sheetViews>
    <sheetView showGridLines="0" showRowColHeaders="0" showZeros="0" workbookViewId="0" topLeftCell="A1">
      <selection activeCell="B4" sqref="B4"/>
    </sheetView>
  </sheetViews>
  <sheetFormatPr defaultColWidth="11.421875" defaultRowHeight="12.75"/>
  <cols>
    <col min="1" max="1" width="35.421875" style="0" bestFit="1" customWidth="1"/>
    <col min="14" max="14" width="13.28125" style="0" customWidth="1"/>
  </cols>
  <sheetData>
    <row r="1" spans="1:14" ht="18">
      <c r="A1" s="41" t="str">
        <f>"Kostenplan für das 3. Planjahr - "&amp;Mandantendaten!G12+2</f>
        <v>Kostenplan für das 3. Planjahr - 2012</v>
      </c>
      <c r="B1" s="42"/>
      <c r="C1" s="42"/>
      <c r="D1" s="42"/>
      <c r="E1" s="42"/>
      <c r="F1" s="42"/>
      <c r="G1" s="42"/>
      <c r="H1" s="42"/>
      <c r="I1" s="42"/>
      <c r="J1" s="42"/>
      <c r="K1" s="42"/>
      <c r="L1" s="42"/>
      <c r="M1" s="42"/>
      <c r="N1" s="42"/>
    </row>
    <row r="2" spans="1:14" ht="18">
      <c r="A2" s="41"/>
      <c r="B2" s="42"/>
      <c r="C2" s="42"/>
      <c r="D2" s="42"/>
      <c r="E2" s="42"/>
      <c r="F2" s="42"/>
      <c r="G2" s="42"/>
      <c r="H2" s="42"/>
      <c r="I2" s="42"/>
      <c r="J2" s="42"/>
      <c r="K2" s="42"/>
      <c r="L2" s="42"/>
      <c r="M2" s="42"/>
      <c r="N2" s="42"/>
    </row>
    <row r="3" spans="1:14" ht="30" customHeight="1">
      <c r="A3" s="224" t="s">
        <v>110</v>
      </c>
      <c r="B3" s="225" t="str">
        <f>"Jan "&amp;Startseite!$G$29</f>
        <v>Jan </v>
      </c>
      <c r="C3" s="225" t="str">
        <f>"Febr. "&amp;Startseite!$G$29</f>
        <v>Febr. </v>
      </c>
      <c r="D3" s="225" t="str">
        <f>"März "&amp;Startseite!$G$29</f>
        <v>März </v>
      </c>
      <c r="E3" s="225" t="str">
        <f>"April "&amp;Startseite!$G$29</f>
        <v>April </v>
      </c>
      <c r="F3" s="225" t="str">
        <f>"Mai "&amp;Startseite!$G$29</f>
        <v>Mai </v>
      </c>
      <c r="G3" s="225" t="str">
        <f>"Juni "&amp;Startseite!$G$29</f>
        <v>Juni </v>
      </c>
      <c r="H3" s="225" t="str">
        <f>"Juli "&amp;Startseite!$G$29</f>
        <v>Juli </v>
      </c>
      <c r="I3" s="225" t="str">
        <f>"Aug. "&amp;Startseite!$G$29</f>
        <v>Aug. </v>
      </c>
      <c r="J3" s="225" t="str">
        <f>"Sept. "&amp;Startseite!$G$29</f>
        <v>Sept. </v>
      </c>
      <c r="K3" s="225" t="str">
        <f>"Okt. "&amp;Startseite!$G$29</f>
        <v>Okt. </v>
      </c>
      <c r="L3" s="225" t="str">
        <f>"Nov. "&amp;Startseite!$G$29</f>
        <v>Nov. </v>
      </c>
      <c r="M3" s="225" t="str">
        <f>"Dez. "&amp;Startseite!$G$29</f>
        <v>Dez. </v>
      </c>
      <c r="N3" s="43" t="s">
        <v>32</v>
      </c>
    </row>
    <row r="4" spans="1:14" ht="30" customHeight="1">
      <c r="A4" s="82" t="s">
        <v>106</v>
      </c>
      <c r="B4" s="91"/>
      <c r="C4" s="91"/>
      <c r="D4" s="91"/>
      <c r="E4" s="91"/>
      <c r="F4" s="91"/>
      <c r="G4" s="91"/>
      <c r="H4" s="91"/>
      <c r="I4" s="91"/>
      <c r="J4" s="91"/>
      <c r="K4" s="91"/>
      <c r="L4" s="91"/>
      <c r="M4" s="91"/>
      <c r="N4" s="28">
        <f aca="true" t="shared" si="0" ref="N4:N17">SUM(B4:M4)</f>
        <v>0</v>
      </c>
    </row>
    <row r="5" spans="1:14" ht="30" customHeight="1">
      <c r="A5" s="143" t="s">
        <v>107</v>
      </c>
      <c r="B5" s="144">
        <f>B4*Mandantendaten!$G$33</f>
        <v>0</v>
      </c>
      <c r="C5" s="144">
        <f>C4*Mandantendaten!$G$33</f>
        <v>0</v>
      </c>
      <c r="D5" s="144">
        <f>D4*Mandantendaten!$G$33</f>
        <v>0</v>
      </c>
      <c r="E5" s="144">
        <f>E4*Mandantendaten!$G$33</f>
        <v>0</v>
      </c>
      <c r="F5" s="144">
        <f>F4*Mandantendaten!$G$33</f>
        <v>0</v>
      </c>
      <c r="G5" s="144">
        <f>G4*Mandantendaten!$G$33</f>
        <v>0</v>
      </c>
      <c r="H5" s="144">
        <f>H4*Mandantendaten!$G$33</f>
        <v>0</v>
      </c>
      <c r="I5" s="144">
        <f>I4*Mandantendaten!$G$33</f>
        <v>0</v>
      </c>
      <c r="J5" s="144">
        <f>J4*Mandantendaten!$G$33</f>
        <v>0</v>
      </c>
      <c r="K5" s="144">
        <f>K4*Mandantendaten!$G$33</f>
        <v>0</v>
      </c>
      <c r="L5" s="144">
        <f>L4*Mandantendaten!$G$33</f>
        <v>0</v>
      </c>
      <c r="M5" s="144">
        <f>M4*Mandantendaten!$G$33</f>
        <v>0</v>
      </c>
      <c r="N5" s="28">
        <f t="shared" si="0"/>
        <v>0</v>
      </c>
    </row>
    <row r="6" spans="1:14" ht="30" customHeight="1">
      <c r="A6" s="83" t="s">
        <v>75</v>
      </c>
      <c r="B6" s="94"/>
      <c r="C6" s="94"/>
      <c r="D6" s="94"/>
      <c r="E6" s="94"/>
      <c r="F6" s="94"/>
      <c r="G6" s="94"/>
      <c r="H6" s="94"/>
      <c r="I6" s="94"/>
      <c r="J6" s="94"/>
      <c r="K6" s="94"/>
      <c r="L6" s="94"/>
      <c r="M6" s="94"/>
      <c r="N6" s="30">
        <f t="shared" si="0"/>
        <v>0</v>
      </c>
    </row>
    <row r="7" spans="1:14" ht="30" customHeight="1">
      <c r="A7" s="29" t="s">
        <v>30</v>
      </c>
      <c r="B7" s="94"/>
      <c r="C7" s="94"/>
      <c r="D7" s="94"/>
      <c r="E7" s="94"/>
      <c r="F7" s="94"/>
      <c r="G7" s="94"/>
      <c r="H7" s="94"/>
      <c r="I7" s="94"/>
      <c r="J7" s="94"/>
      <c r="K7" s="94"/>
      <c r="L7" s="94"/>
      <c r="M7" s="94"/>
      <c r="N7" s="30">
        <f t="shared" si="0"/>
        <v>0</v>
      </c>
    </row>
    <row r="8" spans="1:14" ht="30" customHeight="1">
      <c r="A8" s="29" t="s">
        <v>76</v>
      </c>
      <c r="B8" s="94"/>
      <c r="C8" s="94"/>
      <c r="D8" s="94"/>
      <c r="E8" s="94"/>
      <c r="F8" s="94"/>
      <c r="G8" s="94"/>
      <c r="H8" s="94"/>
      <c r="I8" s="94"/>
      <c r="J8" s="94"/>
      <c r="K8" s="94"/>
      <c r="L8" s="94"/>
      <c r="M8" s="94"/>
      <c r="N8" s="30">
        <f t="shared" si="0"/>
        <v>0</v>
      </c>
    </row>
    <row r="9" spans="1:14" ht="30" customHeight="1">
      <c r="A9" s="29" t="s">
        <v>77</v>
      </c>
      <c r="B9" s="94"/>
      <c r="C9" s="94"/>
      <c r="D9" s="94"/>
      <c r="E9" s="94"/>
      <c r="F9" s="94"/>
      <c r="G9" s="94"/>
      <c r="H9" s="94"/>
      <c r="I9" s="94"/>
      <c r="J9" s="94"/>
      <c r="K9" s="94"/>
      <c r="L9" s="94"/>
      <c r="M9" s="94"/>
      <c r="N9" s="30">
        <f t="shared" si="0"/>
        <v>0</v>
      </c>
    </row>
    <row r="10" spans="1:14" ht="30" customHeight="1">
      <c r="A10" s="29" t="s">
        <v>33</v>
      </c>
      <c r="B10" s="94"/>
      <c r="C10" s="94"/>
      <c r="D10" s="94"/>
      <c r="E10" s="94"/>
      <c r="F10" s="94"/>
      <c r="G10" s="94"/>
      <c r="H10" s="94"/>
      <c r="I10" s="94"/>
      <c r="J10" s="94"/>
      <c r="K10" s="94"/>
      <c r="L10" s="94"/>
      <c r="M10" s="94"/>
      <c r="N10" s="30">
        <f t="shared" si="0"/>
        <v>0</v>
      </c>
    </row>
    <row r="11" spans="1:14" ht="30" customHeight="1">
      <c r="A11" s="29" t="s">
        <v>85</v>
      </c>
      <c r="B11" s="94"/>
      <c r="C11" s="94"/>
      <c r="D11" s="94"/>
      <c r="E11" s="94"/>
      <c r="F11" s="94"/>
      <c r="G11" s="94"/>
      <c r="H11" s="94"/>
      <c r="I11" s="94"/>
      <c r="J11" s="94"/>
      <c r="K11" s="94"/>
      <c r="L11" s="94"/>
      <c r="M11" s="94"/>
      <c r="N11" s="30">
        <f t="shared" si="0"/>
        <v>0</v>
      </c>
    </row>
    <row r="12" spans="1:14" ht="30" customHeight="1">
      <c r="A12" s="29" t="s">
        <v>34</v>
      </c>
      <c r="B12" s="94"/>
      <c r="C12" s="95"/>
      <c r="D12" s="95"/>
      <c r="E12" s="95"/>
      <c r="F12" s="95"/>
      <c r="G12" s="95"/>
      <c r="H12" s="95"/>
      <c r="I12" s="95"/>
      <c r="J12" s="95"/>
      <c r="K12" s="95"/>
      <c r="L12" s="95"/>
      <c r="M12" s="96"/>
      <c r="N12" s="30">
        <f t="shared" si="0"/>
        <v>0</v>
      </c>
    </row>
    <row r="13" spans="1:14" ht="30" customHeight="1">
      <c r="A13" s="29" t="s">
        <v>78</v>
      </c>
      <c r="B13" s="94"/>
      <c r="C13" s="95"/>
      <c r="D13" s="95"/>
      <c r="E13" s="95"/>
      <c r="F13" s="95"/>
      <c r="G13" s="95"/>
      <c r="H13" s="95"/>
      <c r="I13" s="95"/>
      <c r="J13" s="95"/>
      <c r="K13" s="95"/>
      <c r="L13" s="95"/>
      <c r="M13" s="96"/>
      <c r="N13" s="30">
        <f t="shared" si="0"/>
        <v>0</v>
      </c>
    </row>
    <row r="14" spans="1:14" ht="30" customHeight="1">
      <c r="A14" s="29" t="s">
        <v>108</v>
      </c>
      <c r="B14" s="94"/>
      <c r="C14" s="95"/>
      <c r="D14" s="95"/>
      <c r="E14" s="95"/>
      <c r="F14" s="95"/>
      <c r="G14" s="95"/>
      <c r="H14" s="95"/>
      <c r="I14" s="95"/>
      <c r="J14" s="95"/>
      <c r="K14" s="95"/>
      <c r="L14" s="95"/>
      <c r="M14" s="96"/>
      <c r="N14" s="30">
        <f t="shared" si="0"/>
        <v>0</v>
      </c>
    </row>
    <row r="15" spans="1:14" ht="30" customHeight="1">
      <c r="A15" s="29">
        <f>Kostenplan_1!A15</f>
        <v>0</v>
      </c>
      <c r="B15" s="94"/>
      <c r="C15" s="95"/>
      <c r="D15" s="95"/>
      <c r="E15" s="95"/>
      <c r="F15" s="95"/>
      <c r="G15" s="95"/>
      <c r="H15" s="95"/>
      <c r="I15" s="95"/>
      <c r="J15" s="95"/>
      <c r="K15" s="95"/>
      <c r="L15" s="95"/>
      <c r="M15" s="96"/>
      <c r="N15" s="30">
        <f t="shared" si="0"/>
        <v>0</v>
      </c>
    </row>
    <row r="16" spans="1:14" ht="30" customHeight="1">
      <c r="A16" s="29">
        <f>Kostenplan_1!A16</f>
        <v>0</v>
      </c>
      <c r="B16" s="97"/>
      <c r="C16" s="98"/>
      <c r="D16" s="98"/>
      <c r="E16" s="98"/>
      <c r="F16" s="98"/>
      <c r="G16" s="98"/>
      <c r="H16" s="98"/>
      <c r="I16" s="98"/>
      <c r="J16" s="98"/>
      <c r="K16" s="98"/>
      <c r="L16" s="98"/>
      <c r="M16" s="99"/>
      <c r="N16" s="31">
        <f t="shared" si="0"/>
        <v>0</v>
      </c>
    </row>
    <row r="17" spans="1:14" ht="30" customHeight="1">
      <c r="A17" s="67" t="s">
        <v>109</v>
      </c>
      <c r="B17" s="33">
        <f aca="true" t="shared" si="1" ref="B17:M17">SUM(B4:B16)</f>
        <v>0</v>
      </c>
      <c r="C17" s="34">
        <f t="shared" si="1"/>
        <v>0</v>
      </c>
      <c r="D17" s="34">
        <f t="shared" si="1"/>
        <v>0</v>
      </c>
      <c r="E17" s="34">
        <f t="shared" si="1"/>
        <v>0</v>
      </c>
      <c r="F17" s="34">
        <f t="shared" si="1"/>
        <v>0</v>
      </c>
      <c r="G17" s="34">
        <f t="shared" si="1"/>
        <v>0</v>
      </c>
      <c r="H17" s="34">
        <f t="shared" si="1"/>
        <v>0</v>
      </c>
      <c r="I17" s="34">
        <f t="shared" si="1"/>
        <v>0</v>
      </c>
      <c r="J17" s="34">
        <f t="shared" si="1"/>
        <v>0</v>
      </c>
      <c r="K17" s="34">
        <f t="shared" si="1"/>
        <v>0</v>
      </c>
      <c r="L17" s="34">
        <f t="shared" si="1"/>
        <v>0</v>
      </c>
      <c r="M17" s="35">
        <f t="shared" si="1"/>
        <v>0</v>
      </c>
      <c r="N17" s="36">
        <f t="shared" si="0"/>
        <v>0</v>
      </c>
    </row>
    <row r="18" ht="12.75">
      <c r="A18" s="24"/>
    </row>
    <row r="19" ht="12.75">
      <c r="A19" s="24"/>
    </row>
    <row r="20" spans="1:2" ht="12.75">
      <c r="A20" s="72" t="str">
        <f>"Mandant:  "&amp;Mandantendaten!$C$12</f>
        <v>Mandant:  Fliesenfachgeschäft Beispiel GmbH</v>
      </c>
      <c r="B20" s="72"/>
    </row>
    <row r="21" ht="12.75">
      <c r="A21" s="78" t="str">
        <f>"Berater:    "&amp;Startseite!$G$11</f>
        <v>Berater:    Steuerkanzlei Muster</v>
      </c>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sheetData>
  <sheetProtection sheet="1" objects="1" scenarios="1"/>
  <printOptions/>
  <pageMargins left="0.75" right="0.75" top="1" bottom="1" header="0.4921259845" footer="0.4921259845"/>
  <pageSetup blackAndWhite="1" fitToHeight="1" fitToWidth="1" horizontalDpi="600" verticalDpi="600" orientation="landscape" paperSize="9" scale="70" r:id="rId3"/>
  <headerFooter alignWithMargins="0">
    <oddFooter>&amp;CSeite 4</oddFooter>
  </headerFooter>
  <legacyDrawing r:id="rId2"/>
</worksheet>
</file>

<file path=xl/worksheets/sheet8.xml><?xml version="1.0" encoding="utf-8"?>
<worksheet xmlns="http://schemas.openxmlformats.org/spreadsheetml/2006/main" xmlns:r="http://schemas.openxmlformats.org/officeDocument/2006/relationships">
  <sheetPr codeName="Tabelle8">
    <pageSetUpPr fitToPage="1"/>
  </sheetPr>
  <dimension ref="A1:R66"/>
  <sheetViews>
    <sheetView showGridLines="0" showRowColHeaders="0" showZeros="0" workbookViewId="0" topLeftCell="A1">
      <selection activeCell="A5" sqref="A5"/>
    </sheetView>
  </sheetViews>
  <sheetFormatPr defaultColWidth="11.421875" defaultRowHeight="12.75"/>
  <cols>
    <col min="1" max="1" width="26.7109375" style="0" customWidth="1"/>
    <col min="2" max="13" width="12.421875" style="0" customWidth="1"/>
    <col min="14" max="14" width="14.7109375" style="0" customWidth="1"/>
    <col min="15" max="15" width="13.28125" style="0" customWidth="1"/>
  </cols>
  <sheetData>
    <row r="1" spans="1:15" ht="18">
      <c r="A1" s="41" t="str">
        <f>"Umsatzvorschau für das 1. Planjahr - "&amp;Mandantendaten!G12</f>
        <v>Umsatzvorschau für das 1. Planjahr - 2010</v>
      </c>
      <c r="B1" s="41"/>
      <c r="C1" s="42"/>
      <c r="D1" s="42"/>
      <c r="E1" s="42"/>
      <c r="F1" s="42"/>
      <c r="G1" s="42"/>
      <c r="H1" s="42"/>
      <c r="I1" s="42"/>
      <c r="J1" s="42"/>
      <c r="K1" s="42"/>
      <c r="L1" s="42"/>
      <c r="M1" s="42"/>
      <c r="N1" s="42"/>
      <c r="O1" s="42"/>
    </row>
    <row r="2" spans="1:15" ht="18">
      <c r="A2" s="41"/>
      <c r="B2" s="41"/>
      <c r="C2" s="42"/>
      <c r="D2" s="42"/>
      <c r="E2" s="42"/>
      <c r="F2" s="42"/>
      <c r="G2" s="42"/>
      <c r="H2" s="42"/>
      <c r="I2" s="42"/>
      <c r="J2" s="42"/>
      <c r="K2" s="42"/>
      <c r="L2" s="42"/>
      <c r="M2" s="42"/>
      <c r="N2" s="42"/>
      <c r="O2" s="42"/>
    </row>
    <row r="3" spans="1:17" ht="17.25" customHeight="1" hidden="1">
      <c r="A3" s="25"/>
      <c r="B3" s="25"/>
      <c r="C3" s="25"/>
      <c r="D3" s="25"/>
      <c r="E3" s="25"/>
      <c r="F3" s="25"/>
      <c r="G3" s="25"/>
      <c r="H3" s="25"/>
      <c r="I3" s="25"/>
      <c r="J3" s="25"/>
      <c r="K3" s="25"/>
      <c r="L3" s="25"/>
      <c r="M3" s="25"/>
      <c r="N3" s="25"/>
      <c r="O3" s="25"/>
      <c r="Q3" s="24"/>
    </row>
    <row r="4" spans="1:16" ht="30" customHeight="1">
      <c r="A4" s="106" t="s">
        <v>31</v>
      </c>
      <c r="B4" s="225" t="str">
        <f>"Jan "&amp;Startseite!$G$29</f>
        <v>Jan </v>
      </c>
      <c r="C4" s="225" t="str">
        <f>"Febr. "&amp;Startseite!$G$29</f>
        <v>Febr. </v>
      </c>
      <c r="D4" s="225" t="str">
        <f>"März "&amp;Startseite!$G$29</f>
        <v>März </v>
      </c>
      <c r="E4" s="225" t="str">
        <f>"April "&amp;Startseite!$G$29</f>
        <v>April </v>
      </c>
      <c r="F4" s="225" t="str">
        <f>"Mai "&amp;Startseite!$G$29</f>
        <v>Mai </v>
      </c>
      <c r="G4" s="225" t="str">
        <f>"Juni "&amp;Startseite!$G$29</f>
        <v>Juni </v>
      </c>
      <c r="H4" s="225" t="str">
        <f>"Juli "&amp;Startseite!$G$29</f>
        <v>Juli </v>
      </c>
      <c r="I4" s="225" t="str">
        <f>"Aug. "&amp;Startseite!$G$29</f>
        <v>Aug. </v>
      </c>
      <c r="J4" s="225" t="str">
        <f>"Sept. "&amp;Startseite!$G$29</f>
        <v>Sept. </v>
      </c>
      <c r="K4" s="225" t="str">
        <f>"Okt. "&amp;Startseite!$G$29</f>
        <v>Okt. </v>
      </c>
      <c r="L4" s="225" t="str">
        <f>"Nov. "&amp;Startseite!$G$29</f>
        <v>Nov. </v>
      </c>
      <c r="M4" s="225" t="str">
        <f>"Dez. "&amp;Startseite!$G$29</f>
        <v>Dez. </v>
      </c>
      <c r="N4" s="43" t="s">
        <v>32</v>
      </c>
      <c r="O4" s="26"/>
      <c r="P4" s="24"/>
    </row>
    <row r="5" spans="1:16" ht="30" customHeight="1">
      <c r="A5" s="90"/>
      <c r="B5" s="91"/>
      <c r="C5" s="91"/>
      <c r="D5" s="91"/>
      <c r="E5" s="91"/>
      <c r="F5" s="91"/>
      <c r="G5" s="91"/>
      <c r="H5" s="91"/>
      <c r="I5" s="91"/>
      <c r="J5" s="91"/>
      <c r="K5" s="91"/>
      <c r="L5" s="91"/>
      <c r="M5" s="91"/>
      <c r="N5" s="28">
        <f aca="true" t="shared" si="0" ref="N5:N17">SUM(B5:M5)</f>
        <v>0</v>
      </c>
      <c r="O5" s="37"/>
      <c r="P5" s="24"/>
    </row>
    <row r="6" spans="1:16" ht="30" customHeight="1">
      <c r="A6" s="92"/>
      <c r="B6" s="91"/>
      <c r="C6" s="91"/>
      <c r="D6" s="91"/>
      <c r="E6" s="91"/>
      <c r="F6" s="91"/>
      <c r="G6" s="91"/>
      <c r="H6" s="91"/>
      <c r="I6" s="91"/>
      <c r="J6" s="91"/>
      <c r="K6" s="91"/>
      <c r="L6" s="91"/>
      <c r="M6" s="91"/>
      <c r="N6" s="30">
        <f t="shared" si="0"/>
        <v>0</v>
      </c>
      <c r="O6" s="37"/>
      <c r="P6" s="24"/>
    </row>
    <row r="7" spans="1:16" ht="30" customHeight="1">
      <c r="A7" s="92"/>
      <c r="B7" s="91"/>
      <c r="C7" s="91"/>
      <c r="D7" s="91"/>
      <c r="E7" s="91"/>
      <c r="F7" s="91"/>
      <c r="G7" s="91"/>
      <c r="H7" s="91"/>
      <c r="I7" s="91"/>
      <c r="J7" s="91"/>
      <c r="K7" s="91"/>
      <c r="L7" s="91"/>
      <c r="M7" s="91"/>
      <c r="N7" s="30">
        <f t="shared" si="0"/>
        <v>0</v>
      </c>
      <c r="O7" s="37"/>
      <c r="P7" s="24"/>
    </row>
    <row r="8" spans="1:16" ht="30" customHeight="1">
      <c r="A8" s="92"/>
      <c r="B8" s="91"/>
      <c r="C8" s="91"/>
      <c r="D8" s="91"/>
      <c r="E8" s="91"/>
      <c r="F8" s="91"/>
      <c r="G8" s="91"/>
      <c r="H8" s="91"/>
      <c r="I8" s="91"/>
      <c r="J8" s="91"/>
      <c r="K8" s="91"/>
      <c r="L8" s="91"/>
      <c r="M8" s="91"/>
      <c r="N8" s="30">
        <f t="shared" si="0"/>
        <v>0</v>
      </c>
      <c r="O8" s="37"/>
      <c r="P8" s="24"/>
    </row>
    <row r="9" spans="1:16" ht="30" customHeight="1">
      <c r="A9" s="92"/>
      <c r="B9" s="91"/>
      <c r="C9" s="91"/>
      <c r="D9" s="91"/>
      <c r="E9" s="91"/>
      <c r="F9" s="91"/>
      <c r="G9" s="91"/>
      <c r="H9" s="91"/>
      <c r="I9" s="91"/>
      <c r="J9" s="91"/>
      <c r="K9" s="91"/>
      <c r="L9" s="91"/>
      <c r="M9" s="91"/>
      <c r="N9" s="30">
        <f t="shared" si="0"/>
        <v>0</v>
      </c>
      <c r="O9" s="37"/>
      <c r="P9" s="24"/>
    </row>
    <row r="10" spans="1:16" ht="30" customHeight="1">
      <c r="A10" s="92"/>
      <c r="B10" s="91"/>
      <c r="C10" s="91"/>
      <c r="D10" s="91"/>
      <c r="E10" s="91"/>
      <c r="F10" s="91"/>
      <c r="G10" s="91"/>
      <c r="H10" s="91"/>
      <c r="I10" s="91"/>
      <c r="J10" s="91"/>
      <c r="K10" s="91"/>
      <c r="L10" s="91"/>
      <c r="M10" s="91"/>
      <c r="N10" s="30">
        <f t="shared" si="0"/>
        <v>0</v>
      </c>
      <c r="O10" s="37"/>
      <c r="P10" s="24"/>
    </row>
    <row r="11" spans="1:16" ht="30" customHeight="1">
      <c r="A11" s="92"/>
      <c r="B11" s="91"/>
      <c r="C11" s="91"/>
      <c r="D11" s="91"/>
      <c r="E11" s="91"/>
      <c r="F11" s="91"/>
      <c r="G11" s="91"/>
      <c r="H11" s="91"/>
      <c r="I11" s="91"/>
      <c r="J11" s="91"/>
      <c r="K11" s="91"/>
      <c r="L11" s="91"/>
      <c r="M11" s="91"/>
      <c r="N11" s="30">
        <f t="shared" si="0"/>
        <v>0</v>
      </c>
      <c r="O11" s="37"/>
      <c r="P11" s="24"/>
    </row>
    <row r="12" spans="1:16" ht="30" customHeight="1">
      <c r="A12" s="92"/>
      <c r="B12" s="91"/>
      <c r="C12" s="91"/>
      <c r="D12" s="91"/>
      <c r="E12" s="91"/>
      <c r="F12" s="91"/>
      <c r="G12" s="91"/>
      <c r="H12" s="91"/>
      <c r="I12" s="91"/>
      <c r="J12" s="91"/>
      <c r="K12" s="91"/>
      <c r="L12" s="91"/>
      <c r="M12" s="91"/>
      <c r="N12" s="30">
        <f t="shared" si="0"/>
        <v>0</v>
      </c>
      <c r="O12" s="37"/>
      <c r="P12" s="24"/>
    </row>
    <row r="13" spans="1:16" ht="30" customHeight="1">
      <c r="A13" s="92"/>
      <c r="B13" s="91"/>
      <c r="C13" s="91"/>
      <c r="D13" s="91"/>
      <c r="E13" s="91"/>
      <c r="F13" s="91"/>
      <c r="G13" s="91"/>
      <c r="H13" s="91"/>
      <c r="I13" s="91"/>
      <c r="J13" s="91"/>
      <c r="K13" s="91"/>
      <c r="L13" s="91"/>
      <c r="M13" s="91"/>
      <c r="N13" s="30">
        <f t="shared" si="0"/>
        <v>0</v>
      </c>
      <c r="O13" s="37"/>
      <c r="P13" s="24"/>
    </row>
    <row r="14" spans="1:16" ht="30" customHeight="1">
      <c r="A14" s="92"/>
      <c r="B14" s="91"/>
      <c r="C14" s="91"/>
      <c r="D14" s="91"/>
      <c r="E14" s="91"/>
      <c r="F14" s="91"/>
      <c r="G14" s="91"/>
      <c r="H14" s="91"/>
      <c r="I14" s="91"/>
      <c r="J14" s="91"/>
      <c r="K14" s="91"/>
      <c r="L14" s="91"/>
      <c r="M14" s="91"/>
      <c r="N14" s="30">
        <f t="shared" si="0"/>
        <v>0</v>
      </c>
      <c r="O14" s="37"/>
      <c r="P14" s="24"/>
    </row>
    <row r="15" spans="1:16" ht="30" customHeight="1">
      <c r="A15" s="92"/>
      <c r="B15" s="91"/>
      <c r="C15" s="91"/>
      <c r="D15" s="91"/>
      <c r="E15" s="91"/>
      <c r="F15" s="91"/>
      <c r="G15" s="91"/>
      <c r="H15" s="91"/>
      <c r="I15" s="91"/>
      <c r="J15" s="91"/>
      <c r="K15" s="91"/>
      <c r="L15" s="91"/>
      <c r="M15" s="91"/>
      <c r="N15" s="30">
        <f t="shared" si="0"/>
        <v>0</v>
      </c>
      <c r="O15" s="37"/>
      <c r="P15" s="24"/>
    </row>
    <row r="16" spans="1:18" ht="30" customHeight="1">
      <c r="A16" s="93"/>
      <c r="B16" s="91"/>
      <c r="C16" s="91"/>
      <c r="D16" s="91"/>
      <c r="E16" s="91"/>
      <c r="F16" s="91"/>
      <c r="G16" s="91"/>
      <c r="H16" s="91"/>
      <c r="I16" s="91"/>
      <c r="J16" s="91"/>
      <c r="K16" s="91"/>
      <c r="L16" s="91"/>
      <c r="M16" s="91"/>
      <c r="N16" s="31">
        <f t="shared" si="0"/>
        <v>0</v>
      </c>
      <c r="O16" s="37"/>
      <c r="P16" s="24"/>
      <c r="Q16" s="24"/>
      <c r="R16" s="24"/>
    </row>
    <row r="17" spans="1:18" ht="30" customHeight="1">
      <c r="A17" s="32" t="s">
        <v>111</v>
      </c>
      <c r="B17" s="33">
        <f aca="true" t="shared" si="1" ref="B17:M17">SUM(B5:B16)</f>
        <v>0</v>
      </c>
      <c r="C17" s="34">
        <f t="shared" si="1"/>
        <v>0</v>
      </c>
      <c r="D17" s="34">
        <f t="shared" si="1"/>
        <v>0</v>
      </c>
      <c r="E17" s="34">
        <f t="shared" si="1"/>
        <v>0</v>
      </c>
      <c r="F17" s="34">
        <f t="shared" si="1"/>
        <v>0</v>
      </c>
      <c r="G17" s="34">
        <f t="shared" si="1"/>
        <v>0</v>
      </c>
      <c r="H17" s="34">
        <f t="shared" si="1"/>
        <v>0</v>
      </c>
      <c r="I17" s="34">
        <f t="shared" si="1"/>
        <v>0</v>
      </c>
      <c r="J17" s="34">
        <f t="shared" si="1"/>
        <v>0</v>
      </c>
      <c r="K17" s="34">
        <f t="shared" si="1"/>
        <v>0</v>
      </c>
      <c r="L17" s="34">
        <f t="shared" si="1"/>
        <v>0</v>
      </c>
      <c r="M17" s="35">
        <f t="shared" si="1"/>
        <v>0</v>
      </c>
      <c r="N17" s="36">
        <f t="shared" si="0"/>
        <v>0</v>
      </c>
      <c r="O17" s="37"/>
      <c r="P17" s="24"/>
      <c r="Q17" s="24"/>
      <c r="R17" s="24"/>
    </row>
    <row r="18" spans="1:18" ht="51" customHeight="1">
      <c r="A18" s="38"/>
      <c r="B18" s="39"/>
      <c r="C18" s="39"/>
      <c r="D18" s="39"/>
      <c r="E18" s="39"/>
      <c r="F18" s="39"/>
      <c r="G18" s="39"/>
      <c r="H18" s="39"/>
      <c r="I18" s="39"/>
      <c r="J18" s="39"/>
      <c r="K18" s="39"/>
      <c r="L18" s="39"/>
      <c r="M18" s="39"/>
      <c r="N18" s="39"/>
      <c r="O18" s="37"/>
      <c r="P18" s="24"/>
      <c r="Q18" s="24"/>
      <c r="R18" s="24"/>
    </row>
    <row r="19" spans="1:18" ht="12.75">
      <c r="A19" s="72" t="str">
        <f>"Mandant:  "&amp;Mandantendaten!$C$12</f>
        <v>Mandant:  Fliesenfachgeschäft Beispiel GmbH</v>
      </c>
      <c r="B19" s="72"/>
      <c r="C19" s="27"/>
      <c r="D19" s="27"/>
      <c r="E19" s="27"/>
      <c r="F19" s="27"/>
      <c r="G19" s="27"/>
      <c r="H19" s="27"/>
      <c r="I19" s="27"/>
      <c r="J19" s="27"/>
      <c r="K19" s="27"/>
      <c r="L19" s="27"/>
      <c r="M19" s="27"/>
      <c r="N19" s="27"/>
      <c r="O19" s="40"/>
      <c r="P19" s="24"/>
      <c r="Q19" s="24"/>
      <c r="R19" s="24"/>
    </row>
    <row r="20" spans="1:18" ht="12.75">
      <c r="A20" s="78" t="str">
        <f>"Berater:    "&amp;Startseite!$G$11</f>
        <v>Berater:    Steuerkanzlei Muster</v>
      </c>
      <c r="C20" s="24"/>
      <c r="D20" s="24"/>
      <c r="E20" s="24"/>
      <c r="F20" s="24"/>
      <c r="G20" s="24"/>
      <c r="H20" s="24"/>
      <c r="I20" s="24"/>
      <c r="J20" s="24"/>
      <c r="K20" s="24"/>
      <c r="L20" s="24"/>
      <c r="M20" s="24"/>
      <c r="N20" s="24"/>
      <c r="O20" s="24"/>
      <c r="P20" s="24"/>
      <c r="Q20" s="24"/>
      <c r="R20" s="24"/>
    </row>
    <row r="21" spans="1:18" ht="12.75">
      <c r="A21" s="24"/>
      <c r="B21" s="24"/>
      <c r="C21" s="24"/>
      <c r="D21" s="24"/>
      <c r="E21" s="24"/>
      <c r="F21" s="24"/>
      <c r="G21" s="24"/>
      <c r="H21" s="24"/>
      <c r="I21" s="24"/>
      <c r="J21" s="24"/>
      <c r="K21" s="24"/>
      <c r="L21" s="24"/>
      <c r="M21" s="24"/>
      <c r="N21" s="24"/>
      <c r="O21" s="24"/>
      <c r="P21" s="24"/>
      <c r="Q21" s="24"/>
      <c r="R21" s="24"/>
    </row>
    <row r="22" spans="1:18" ht="12.75">
      <c r="A22" s="24"/>
      <c r="P22" s="24"/>
      <c r="Q22" s="24"/>
      <c r="R22" s="24"/>
    </row>
    <row r="23" spans="1:18" ht="12.75">
      <c r="A23" s="24"/>
      <c r="P23" s="24"/>
      <c r="Q23" s="24"/>
      <c r="R23" s="24"/>
    </row>
    <row r="24" spans="1:18" ht="12.75">
      <c r="A24" s="24"/>
      <c r="P24" s="24"/>
      <c r="Q24" s="24"/>
      <c r="R24" s="24"/>
    </row>
    <row r="25" spans="1:18" ht="12.75">
      <c r="A25" s="24"/>
      <c r="P25" s="24"/>
      <c r="Q25" s="24"/>
      <c r="R25" s="24"/>
    </row>
    <row r="26" ht="12.75">
      <c r="A26" s="24"/>
    </row>
    <row r="27" ht="12.75">
      <c r="A27" s="24"/>
    </row>
    <row r="28" ht="12.75">
      <c r="A28" s="24"/>
    </row>
    <row r="29" ht="12.75">
      <c r="A29" s="24"/>
    </row>
    <row r="30" ht="12.75">
      <c r="A30" s="24"/>
    </row>
    <row r="31" ht="12.75">
      <c r="A31" s="24"/>
    </row>
    <row r="32" spans="1:2" ht="12.75">
      <c r="A32" s="24"/>
      <c r="B32" s="24"/>
    </row>
    <row r="33" spans="1:2" ht="12.75">
      <c r="A33" s="24"/>
      <c r="B33" s="24"/>
    </row>
    <row r="34" spans="1:2" ht="12.75">
      <c r="A34" s="24"/>
      <c r="B34" s="24"/>
    </row>
    <row r="35" spans="1:2" ht="12.75">
      <c r="A35" s="24"/>
      <c r="B35" s="24"/>
    </row>
    <row r="36" spans="1:2" ht="12.75">
      <c r="A36" s="24"/>
      <c r="B36" s="24"/>
    </row>
    <row r="37" spans="1:2" ht="12.75">
      <c r="A37" s="24"/>
      <c r="B37" s="24"/>
    </row>
    <row r="38" spans="1:2" ht="12.75">
      <c r="A38" s="24"/>
      <c r="B38" s="24"/>
    </row>
    <row r="39" spans="1:2" ht="12.75">
      <c r="A39" s="24"/>
      <c r="B39" s="24"/>
    </row>
    <row r="40" spans="1:2" ht="12.75">
      <c r="A40" s="24"/>
      <c r="B40" s="24"/>
    </row>
    <row r="41" spans="1:2" ht="12.75">
      <c r="A41" s="24"/>
      <c r="B41" s="24"/>
    </row>
    <row r="42" spans="1:2" ht="12.75">
      <c r="A42" s="24"/>
      <c r="B42" s="24"/>
    </row>
    <row r="43" spans="1:2" ht="12.75">
      <c r="A43" s="24"/>
      <c r="B43" s="24"/>
    </row>
    <row r="44" spans="1:2" ht="12.75">
      <c r="A44" s="24"/>
      <c r="B44" s="24"/>
    </row>
    <row r="45" spans="1:2" ht="12.75">
      <c r="A45" s="24"/>
      <c r="B45" s="24"/>
    </row>
    <row r="46" spans="1:2" ht="12.75">
      <c r="A46" s="24"/>
      <c r="B46" s="24"/>
    </row>
    <row r="47" spans="1:2" ht="12.75">
      <c r="A47" s="24"/>
      <c r="B47" s="24"/>
    </row>
    <row r="48" spans="1:2" ht="12.75">
      <c r="A48" s="24"/>
      <c r="B48" s="24"/>
    </row>
    <row r="49" spans="1:2" ht="12.75">
      <c r="A49" s="24"/>
      <c r="B49" s="24"/>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row r="61" spans="1:2" ht="12.75">
      <c r="A61" s="24"/>
      <c r="B61" s="24"/>
    </row>
    <row r="62" spans="1:2" ht="12.75">
      <c r="A62" s="24"/>
      <c r="B62" s="24"/>
    </row>
    <row r="63" spans="1:2" ht="12.75">
      <c r="A63" s="24"/>
      <c r="B63" s="24"/>
    </row>
    <row r="64" spans="1:2" ht="12.75">
      <c r="A64" s="24"/>
      <c r="B64" s="24"/>
    </row>
    <row r="65" spans="1:2" ht="12.75">
      <c r="A65" s="24"/>
      <c r="B65" s="24"/>
    </row>
    <row r="66" spans="1:2" ht="12.75">
      <c r="A66" s="24"/>
      <c r="B66" s="24"/>
    </row>
  </sheetData>
  <sheetProtection sheet="1" objects="1" scenarios="1"/>
  <printOptions/>
  <pageMargins left="0.75" right="0.75" top="1" bottom="1" header="0.4921259845" footer="0.4921259845"/>
  <pageSetup fitToHeight="1" fitToWidth="1" horizontalDpi="600" verticalDpi="600" orientation="landscape" paperSize="9" scale="69" r:id="rId1"/>
  <headerFooter alignWithMargins="0">
    <oddFooter>&amp;CSeite 5</oddFooter>
  </headerFooter>
</worksheet>
</file>

<file path=xl/worksheets/sheet9.xml><?xml version="1.0" encoding="utf-8"?>
<worksheet xmlns="http://schemas.openxmlformats.org/spreadsheetml/2006/main" xmlns:r="http://schemas.openxmlformats.org/officeDocument/2006/relationships">
  <sheetPr codeName="Tabelle9">
    <pageSetUpPr fitToPage="1"/>
  </sheetPr>
  <dimension ref="A1:R66"/>
  <sheetViews>
    <sheetView showGridLines="0" showRowColHeaders="0" showZeros="0" workbookViewId="0" topLeftCell="A1">
      <selection activeCell="A5" sqref="A5"/>
    </sheetView>
  </sheetViews>
  <sheetFormatPr defaultColWidth="11.421875" defaultRowHeight="12.75"/>
  <cols>
    <col min="1" max="1" width="26.7109375" style="0" customWidth="1"/>
    <col min="2" max="13" width="12.421875" style="0" customWidth="1"/>
    <col min="14" max="14" width="14.7109375" style="0" customWidth="1"/>
    <col min="15" max="15" width="13.28125" style="0" customWidth="1"/>
  </cols>
  <sheetData>
    <row r="1" spans="1:15" ht="18">
      <c r="A1" s="41" t="str">
        <f>"Umsatzvorschau für das 2. Planjahr - "&amp;Mandantendaten!G12+1</f>
        <v>Umsatzvorschau für das 2. Planjahr - 2011</v>
      </c>
      <c r="B1" s="41"/>
      <c r="C1" s="42"/>
      <c r="D1" s="42"/>
      <c r="E1" s="42"/>
      <c r="F1" s="42"/>
      <c r="G1" s="42"/>
      <c r="H1" s="42"/>
      <c r="I1" s="42"/>
      <c r="J1" s="42"/>
      <c r="K1" s="42"/>
      <c r="L1" s="42"/>
      <c r="M1" s="42"/>
      <c r="N1" s="42"/>
      <c r="O1" s="42"/>
    </row>
    <row r="2" spans="1:15" ht="18">
      <c r="A2" s="41"/>
      <c r="B2" s="41"/>
      <c r="C2" s="42"/>
      <c r="D2" s="42"/>
      <c r="E2" s="42"/>
      <c r="F2" s="42"/>
      <c r="G2" s="42"/>
      <c r="H2" s="42"/>
      <c r="I2" s="42"/>
      <c r="J2" s="42"/>
      <c r="K2" s="42"/>
      <c r="L2" s="42"/>
      <c r="M2" s="42"/>
      <c r="N2" s="42"/>
      <c r="O2" s="42"/>
    </row>
    <row r="3" spans="1:17" ht="17.25" customHeight="1" hidden="1">
      <c r="A3" s="25"/>
      <c r="B3" s="25"/>
      <c r="C3" s="25"/>
      <c r="D3" s="25"/>
      <c r="E3" s="25"/>
      <c r="F3" s="25"/>
      <c r="G3" s="25"/>
      <c r="H3" s="25"/>
      <c r="I3" s="25"/>
      <c r="J3" s="25"/>
      <c r="K3" s="25"/>
      <c r="L3" s="25"/>
      <c r="M3" s="25"/>
      <c r="N3" s="25"/>
      <c r="O3" s="25"/>
      <c r="Q3" s="24"/>
    </row>
    <row r="4" spans="1:16" ht="30" customHeight="1">
      <c r="A4" s="106" t="s">
        <v>31</v>
      </c>
      <c r="B4" s="225" t="str">
        <f>"Jan "&amp;Startseite!$G$29</f>
        <v>Jan </v>
      </c>
      <c r="C4" s="225" t="str">
        <f>"Febr. "&amp;Startseite!$G$29</f>
        <v>Febr. </v>
      </c>
      <c r="D4" s="225" t="str">
        <f>"März "&amp;Startseite!$G$29</f>
        <v>März </v>
      </c>
      <c r="E4" s="225" t="str">
        <f>"April "&amp;Startseite!$G$29</f>
        <v>April </v>
      </c>
      <c r="F4" s="225" t="str">
        <f>"Mai "&amp;Startseite!$G$29</f>
        <v>Mai </v>
      </c>
      <c r="G4" s="225" t="str">
        <f>"Juni "&amp;Startseite!$G$29</f>
        <v>Juni </v>
      </c>
      <c r="H4" s="225" t="str">
        <f>"Juli "&amp;Startseite!$G$29</f>
        <v>Juli </v>
      </c>
      <c r="I4" s="225" t="str">
        <f>"Aug. "&amp;Startseite!$G$29</f>
        <v>Aug. </v>
      </c>
      <c r="J4" s="225" t="str">
        <f>"Sept. "&amp;Startseite!$G$29</f>
        <v>Sept. </v>
      </c>
      <c r="K4" s="225" t="str">
        <f>"Okt. "&amp;Startseite!$G$29</f>
        <v>Okt. </v>
      </c>
      <c r="L4" s="225" t="str">
        <f>"Nov. "&amp;Startseite!$G$29</f>
        <v>Nov. </v>
      </c>
      <c r="M4" s="225" t="str">
        <f>"Dez. "&amp;Startseite!$G$29</f>
        <v>Dez. </v>
      </c>
      <c r="N4" s="43" t="s">
        <v>32</v>
      </c>
      <c r="O4" s="26"/>
      <c r="P4" s="24"/>
    </row>
    <row r="5" spans="1:16" ht="30" customHeight="1">
      <c r="A5" s="145">
        <f>Umsatzvorschau_1!A5</f>
        <v>0</v>
      </c>
      <c r="B5" s="91"/>
      <c r="C5" s="91"/>
      <c r="D5" s="91"/>
      <c r="E5" s="91"/>
      <c r="F5" s="91"/>
      <c r="G5" s="91"/>
      <c r="H5" s="91"/>
      <c r="I5" s="91"/>
      <c r="J5" s="91"/>
      <c r="K5" s="91"/>
      <c r="L5" s="91"/>
      <c r="M5" s="91"/>
      <c r="N5" s="28">
        <f aca="true" t="shared" si="0" ref="N5:N17">SUM(B5:M5)</f>
        <v>0</v>
      </c>
      <c r="O5" s="37"/>
      <c r="P5" s="24"/>
    </row>
    <row r="6" spans="1:16" ht="30" customHeight="1">
      <c r="A6" s="146">
        <f>Umsatzvorschau_1!A6</f>
        <v>0</v>
      </c>
      <c r="B6" s="91"/>
      <c r="C6" s="91"/>
      <c r="D6" s="91"/>
      <c r="E6" s="91"/>
      <c r="F6" s="91"/>
      <c r="G6" s="91"/>
      <c r="H6" s="91"/>
      <c r="I6" s="91"/>
      <c r="J6" s="91"/>
      <c r="K6" s="91"/>
      <c r="L6" s="91"/>
      <c r="M6" s="91"/>
      <c r="N6" s="30">
        <f t="shared" si="0"/>
        <v>0</v>
      </c>
      <c r="O6" s="37"/>
      <c r="P6" s="24"/>
    </row>
    <row r="7" spans="1:16" ht="30" customHeight="1">
      <c r="A7" s="146">
        <f>Umsatzvorschau_1!A7</f>
        <v>0</v>
      </c>
      <c r="B7" s="91"/>
      <c r="C7" s="91"/>
      <c r="D7" s="91"/>
      <c r="E7" s="91"/>
      <c r="F7" s="91"/>
      <c r="G7" s="91"/>
      <c r="H7" s="91"/>
      <c r="I7" s="91"/>
      <c r="J7" s="91"/>
      <c r="K7" s="91"/>
      <c r="L7" s="91"/>
      <c r="M7" s="91"/>
      <c r="N7" s="30">
        <f t="shared" si="0"/>
        <v>0</v>
      </c>
      <c r="O7" s="37"/>
      <c r="P7" s="24"/>
    </row>
    <row r="8" spans="1:16" ht="30" customHeight="1">
      <c r="A8" s="146">
        <f>Umsatzvorschau_1!A8</f>
        <v>0</v>
      </c>
      <c r="B8" s="91"/>
      <c r="C8" s="91"/>
      <c r="D8" s="91"/>
      <c r="E8" s="91"/>
      <c r="F8" s="91"/>
      <c r="G8" s="91"/>
      <c r="H8" s="91"/>
      <c r="I8" s="91"/>
      <c r="J8" s="91"/>
      <c r="K8" s="91"/>
      <c r="L8" s="91"/>
      <c r="M8" s="91"/>
      <c r="N8" s="30">
        <f t="shared" si="0"/>
        <v>0</v>
      </c>
      <c r="O8" s="37"/>
      <c r="P8" s="24"/>
    </row>
    <row r="9" spans="1:16" ht="30" customHeight="1">
      <c r="A9" s="146">
        <f>Umsatzvorschau_1!A9</f>
        <v>0</v>
      </c>
      <c r="B9" s="91"/>
      <c r="C9" s="91"/>
      <c r="D9" s="91"/>
      <c r="E9" s="91"/>
      <c r="F9" s="91"/>
      <c r="G9" s="91"/>
      <c r="H9" s="91"/>
      <c r="I9" s="91"/>
      <c r="J9" s="91"/>
      <c r="K9" s="91"/>
      <c r="L9" s="91"/>
      <c r="M9" s="91"/>
      <c r="N9" s="30">
        <f t="shared" si="0"/>
        <v>0</v>
      </c>
      <c r="O9" s="37"/>
      <c r="P9" s="24"/>
    </row>
    <row r="10" spans="1:16" ht="30" customHeight="1">
      <c r="A10" s="146">
        <f>Umsatzvorschau_1!A10</f>
        <v>0</v>
      </c>
      <c r="B10" s="91"/>
      <c r="C10" s="91"/>
      <c r="D10" s="91"/>
      <c r="E10" s="91"/>
      <c r="F10" s="91"/>
      <c r="G10" s="91"/>
      <c r="H10" s="91"/>
      <c r="I10" s="91"/>
      <c r="J10" s="91"/>
      <c r="K10" s="91"/>
      <c r="L10" s="91"/>
      <c r="M10" s="91"/>
      <c r="N10" s="30">
        <f t="shared" si="0"/>
        <v>0</v>
      </c>
      <c r="O10" s="37"/>
      <c r="P10" s="24"/>
    </row>
    <row r="11" spans="1:16" ht="30" customHeight="1">
      <c r="A11" s="146">
        <f>Umsatzvorschau_1!A11</f>
        <v>0</v>
      </c>
      <c r="B11" s="91"/>
      <c r="C11" s="91"/>
      <c r="D11" s="91"/>
      <c r="E11" s="91"/>
      <c r="F11" s="91"/>
      <c r="G11" s="91"/>
      <c r="H11" s="91"/>
      <c r="I11" s="91"/>
      <c r="J11" s="91"/>
      <c r="K11" s="91"/>
      <c r="L11" s="91"/>
      <c r="M11" s="91"/>
      <c r="N11" s="30">
        <f t="shared" si="0"/>
        <v>0</v>
      </c>
      <c r="O11" s="37"/>
      <c r="P11" s="24"/>
    </row>
    <row r="12" spans="1:16" ht="30" customHeight="1">
      <c r="A12" s="146">
        <f>Umsatzvorschau_1!A12</f>
        <v>0</v>
      </c>
      <c r="B12" s="91"/>
      <c r="C12" s="91"/>
      <c r="D12" s="91"/>
      <c r="E12" s="91"/>
      <c r="F12" s="91"/>
      <c r="G12" s="91"/>
      <c r="H12" s="91"/>
      <c r="I12" s="91"/>
      <c r="J12" s="91"/>
      <c r="K12" s="91"/>
      <c r="L12" s="91"/>
      <c r="M12" s="91"/>
      <c r="N12" s="30">
        <f t="shared" si="0"/>
        <v>0</v>
      </c>
      <c r="O12" s="37"/>
      <c r="P12" s="24"/>
    </row>
    <row r="13" spans="1:16" ht="30" customHeight="1">
      <c r="A13" s="146">
        <f>Umsatzvorschau_1!A13</f>
        <v>0</v>
      </c>
      <c r="B13" s="91"/>
      <c r="C13" s="91"/>
      <c r="D13" s="91"/>
      <c r="E13" s="91"/>
      <c r="F13" s="91"/>
      <c r="G13" s="91"/>
      <c r="H13" s="91"/>
      <c r="I13" s="91"/>
      <c r="J13" s="91"/>
      <c r="K13" s="91"/>
      <c r="L13" s="91"/>
      <c r="M13" s="91"/>
      <c r="N13" s="30">
        <f t="shared" si="0"/>
        <v>0</v>
      </c>
      <c r="O13" s="37"/>
      <c r="P13" s="24"/>
    </row>
    <row r="14" spans="1:16" ht="30" customHeight="1">
      <c r="A14" s="146">
        <f>Umsatzvorschau_1!A14</f>
        <v>0</v>
      </c>
      <c r="B14" s="91"/>
      <c r="C14" s="91"/>
      <c r="D14" s="91"/>
      <c r="E14" s="91"/>
      <c r="F14" s="91"/>
      <c r="G14" s="91"/>
      <c r="H14" s="91"/>
      <c r="I14" s="91"/>
      <c r="J14" s="91"/>
      <c r="K14" s="91"/>
      <c r="L14" s="91"/>
      <c r="M14" s="91"/>
      <c r="N14" s="30">
        <f t="shared" si="0"/>
        <v>0</v>
      </c>
      <c r="O14" s="37"/>
      <c r="P14" s="24"/>
    </row>
    <row r="15" spans="1:16" ht="30" customHeight="1">
      <c r="A15" s="146">
        <f>Umsatzvorschau_1!A15</f>
        <v>0</v>
      </c>
      <c r="B15" s="91"/>
      <c r="C15" s="91"/>
      <c r="D15" s="91"/>
      <c r="E15" s="91"/>
      <c r="F15" s="91"/>
      <c r="G15" s="91"/>
      <c r="H15" s="91"/>
      <c r="I15" s="91"/>
      <c r="J15" s="91"/>
      <c r="K15" s="91"/>
      <c r="L15" s="91"/>
      <c r="M15" s="91"/>
      <c r="N15" s="30">
        <f t="shared" si="0"/>
        <v>0</v>
      </c>
      <c r="O15" s="37"/>
      <c r="P15" s="24"/>
    </row>
    <row r="16" spans="1:18" ht="30" customHeight="1">
      <c r="A16" s="147">
        <f>Umsatzvorschau_1!A16</f>
        <v>0</v>
      </c>
      <c r="B16" s="91"/>
      <c r="C16" s="91"/>
      <c r="D16" s="91"/>
      <c r="E16" s="91"/>
      <c r="F16" s="91"/>
      <c r="G16" s="91"/>
      <c r="H16" s="91"/>
      <c r="I16" s="91"/>
      <c r="J16" s="91"/>
      <c r="K16" s="91"/>
      <c r="L16" s="91"/>
      <c r="M16" s="91"/>
      <c r="N16" s="31">
        <f t="shared" si="0"/>
        <v>0</v>
      </c>
      <c r="O16" s="37"/>
      <c r="P16" s="24"/>
      <c r="Q16" s="24"/>
      <c r="R16" s="24"/>
    </row>
    <row r="17" spans="1:18" ht="30" customHeight="1">
      <c r="A17" s="32" t="s">
        <v>111</v>
      </c>
      <c r="B17" s="33">
        <f aca="true" t="shared" si="1" ref="B17:M17">SUM(B5:B16)</f>
        <v>0</v>
      </c>
      <c r="C17" s="34">
        <f t="shared" si="1"/>
        <v>0</v>
      </c>
      <c r="D17" s="34">
        <f t="shared" si="1"/>
        <v>0</v>
      </c>
      <c r="E17" s="34">
        <f t="shared" si="1"/>
        <v>0</v>
      </c>
      <c r="F17" s="34">
        <f t="shared" si="1"/>
        <v>0</v>
      </c>
      <c r="G17" s="34">
        <f t="shared" si="1"/>
        <v>0</v>
      </c>
      <c r="H17" s="34">
        <f t="shared" si="1"/>
        <v>0</v>
      </c>
      <c r="I17" s="34">
        <f t="shared" si="1"/>
        <v>0</v>
      </c>
      <c r="J17" s="34">
        <f t="shared" si="1"/>
        <v>0</v>
      </c>
      <c r="K17" s="34">
        <f t="shared" si="1"/>
        <v>0</v>
      </c>
      <c r="L17" s="34">
        <f t="shared" si="1"/>
        <v>0</v>
      </c>
      <c r="M17" s="35">
        <f t="shared" si="1"/>
        <v>0</v>
      </c>
      <c r="N17" s="36">
        <f t="shared" si="0"/>
        <v>0</v>
      </c>
      <c r="O17" s="37"/>
      <c r="P17" s="24"/>
      <c r="Q17" s="24"/>
      <c r="R17" s="24"/>
    </row>
    <row r="18" spans="1:18" ht="51" customHeight="1">
      <c r="A18" s="38"/>
      <c r="B18" s="39"/>
      <c r="C18" s="39"/>
      <c r="D18" s="39"/>
      <c r="E18" s="39"/>
      <c r="F18" s="39"/>
      <c r="G18" s="39"/>
      <c r="H18" s="39"/>
      <c r="I18" s="39"/>
      <c r="J18" s="39"/>
      <c r="K18" s="39"/>
      <c r="L18" s="39"/>
      <c r="M18" s="39"/>
      <c r="N18" s="39"/>
      <c r="O18" s="37"/>
      <c r="P18" s="24"/>
      <c r="Q18" s="24"/>
      <c r="R18" s="24"/>
    </row>
    <row r="19" spans="1:18" ht="12.75">
      <c r="A19" s="72" t="str">
        <f>"Mandant:  "&amp;Mandantendaten!$C$12</f>
        <v>Mandant:  Fliesenfachgeschäft Beispiel GmbH</v>
      </c>
      <c r="B19" s="72"/>
      <c r="C19" s="27"/>
      <c r="D19" s="27"/>
      <c r="E19" s="27"/>
      <c r="F19" s="27"/>
      <c r="G19" s="27"/>
      <c r="H19" s="27"/>
      <c r="I19" s="27"/>
      <c r="J19" s="27"/>
      <c r="K19" s="27"/>
      <c r="L19" s="27"/>
      <c r="M19" s="27"/>
      <c r="N19" s="27"/>
      <c r="O19" s="40"/>
      <c r="P19" s="24"/>
      <c r="Q19" s="24"/>
      <c r="R19" s="24"/>
    </row>
    <row r="20" spans="1:18" ht="12.75">
      <c r="A20" s="78" t="str">
        <f>"Berater:    "&amp;Startseite!$G$11</f>
        <v>Berater:    Steuerkanzlei Muster</v>
      </c>
      <c r="C20" s="24"/>
      <c r="D20" s="24"/>
      <c r="E20" s="24"/>
      <c r="F20" s="24"/>
      <c r="G20" s="24"/>
      <c r="H20" s="24"/>
      <c r="I20" s="24"/>
      <c r="J20" s="24"/>
      <c r="K20" s="24"/>
      <c r="L20" s="24"/>
      <c r="M20" s="24"/>
      <c r="N20" s="24"/>
      <c r="O20" s="24"/>
      <c r="P20" s="24"/>
      <c r="Q20" s="24"/>
      <c r="R20" s="24"/>
    </row>
    <row r="21" spans="1:18" ht="12.75">
      <c r="A21" s="24"/>
      <c r="B21" s="24"/>
      <c r="C21" s="24"/>
      <c r="D21" s="24"/>
      <c r="E21" s="24"/>
      <c r="F21" s="24"/>
      <c r="G21" s="24"/>
      <c r="H21" s="24"/>
      <c r="I21" s="24"/>
      <c r="J21" s="24"/>
      <c r="K21" s="24"/>
      <c r="L21" s="24"/>
      <c r="M21" s="24"/>
      <c r="N21" s="24"/>
      <c r="O21" s="24"/>
      <c r="P21" s="24"/>
      <c r="Q21" s="24"/>
      <c r="R21" s="24"/>
    </row>
    <row r="22" spans="1:18" ht="12.75">
      <c r="A22" s="24"/>
      <c r="P22" s="24"/>
      <c r="Q22" s="24"/>
      <c r="R22" s="24"/>
    </row>
    <row r="23" spans="1:18" ht="12.75">
      <c r="A23" s="24"/>
      <c r="P23" s="24"/>
      <c r="Q23" s="24"/>
      <c r="R23" s="24"/>
    </row>
    <row r="24" spans="1:18" ht="12.75">
      <c r="A24" s="24"/>
      <c r="P24" s="24"/>
      <c r="Q24" s="24"/>
      <c r="R24" s="24"/>
    </row>
    <row r="25" spans="1:18" ht="12.75">
      <c r="A25" s="24"/>
      <c r="P25" s="24"/>
      <c r="Q25" s="24"/>
      <c r="R25" s="24"/>
    </row>
    <row r="26" ht="12.75">
      <c r="A26" s="24"/>
    </row>
    <row r="27" ht="12.75">
      <c r="A27" s="24"/>
    </row>
    <row r="28" ht="12.75">
      <c r="A28" s="24"/>
    </row>
    <row r="29" ht="12.75">
      <c r="A29" s="24"/>
    </row>
    <row r="30" ht="12.75">
      <c r="A30" s="24"/>
    </row>
    <row r="31" ht="12.75">
      <c r="A31" s="24"/>
    </row>
    <row r="32" spans="1:2" ht="12.75">
      <c r="A32" s="24"/>
      <c r="B32" s="24"/>
    </row>
    <row r="33" spans="1:2" ht="12.75">
      <c r="A33" s="24"/>
      <c r="B33" s="24"/>
    </row>
    <row r="34" spans="1:2" ht="12.75">
      <c r="A34" s="24"/>
      <c r="B34" s="24"/>
    </row>
    <row r="35" spans="1:2" ht="12.75">
      <c r="A35" s="24"/>
      <c r="B35" s="24"/>
    </row>
    <row r="36" spans="1:2" ht="12.75">
      <c r="A36" s="24"/>
      <c r="B36" s="24"/>
    </row>
    <row r="37" spans="1:2" ht="12.75">
      <c r="A37" s="24"/>
      <c r="B37" s="24"/>
    </row>
    <row r="38" spans="1:2" ht="12.75">
      <c r="A38" s="24"/>
      <c r="B38" s="24"/>
    </row>
    <row r="39" spans="1:2" ht="12.75">
      <c r="A39" s="24"/>
      <c r="B39" s="24"/>
    </row>
    <row r="40" spans="1:2" ht="12.75">
      <c r="A40" s="24"/>
      <c r="B40" s="24"/>
    </row>
    <row r="41" spans="1:2" ht="12.75">
      <c r="A41" s="24"/>
      <c r="B41" s="24"/>
    </row>
    <row r="42" spans="1:2" ht="12.75">
      <c r="A42" s="24"/>
      <c r="B42" s="24"/>
    </row>
    <row r="43" spans="1:2" ht="12.75">
      <c r="A43" s="24"/>
      <c r="B43" s="24"/>
    </row>
    <row r="44" spans="1:2" ht="12.75">
      <c r="A44" s="24"/>
      <c r="B44" s="24"/>
    </row>
    <row r="45" spans="1:2" ht="12.75">
      <c r="A45" s="24"/>
      <c r="B45" s="24"/>
    </row>
    <row r="46" spans="1:2" ht="12.75">
      <c r="A46" s="24"/>
      <c r="B46" s="24"/>
    </row>
    <row r="47" spans="1:2" ht="12.75">
      <c r="A47" s="24"/>
      <c r="B47" s="24"/>
    </row>
    <row r="48" spans="1:2" ht="12.75">
      <c r="A48" s="24"/>
      <c r="B48" s="24"/>
    </row>
    <row r="49" spans="1:2" ht="12.75">
      <c r="A49" s="24"/>
      <c r="B49" s="24"/>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row r="61" spans="1:2" ht="12.75">
      <c r="A61" s="24"/>
      <c r="B61" s="24"/>
    </row>
    <row r="62" spans="1:2" ht="12.75">
      <c r="A62" s="24"/>
      <c r="B62" s="24"/>
    </row>
    <row r="63" spans="1:2" ht="12.75">
      <c r="A63" s="24"/>
      <c r="B63" s="24"/>
    </row>
    <row r="64" spans="1:2" ht="12.75">
      <c r="A64" s="24"/>
      <c r="B64" s="24"/>
    </row>
    <row r="65" spans="1:2" ht="12.75">
      <c r="A65" s="24"/>
      <c r="B65" s="24"/>
    </row>
    <row r="66" spans="1:2" ht="12.75">
      <c r="A66" s="24"/>
      <c r="B66" s="24"/>
    </row>
  </sheetData>
  <sheetProtection sheet="1" objects="1" scenarios="1"/>
  <printOptions/>
  <pageMargins left="0.75" right="0.75" top="1" bottom="1" header="0.4921259845" footer="0.4921259845"/>
  <pageSetup fitToHeight="1" fitToWidth="1" horizontalDpi="600" verticalDpi="600" orientation="landscape" paperSize="9" scale="69" r:id="rId1"/>
  <headerFooter alignWithMargins="0">
    <oddFooter>&amp;CSeite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Deubner Verlag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lendle</cp:lastModifiedBy>
  <cp:lastPrinted>2010-06-10T09:38:12Z</cp:lastPrinted>
  <dcterms:created xsi:type="dcterms:W3CDTF">2010-02-19T13:44:05Z</dcterms:created>
  <dcterms:modified xsi:type="dcterms:W3CDTF">2010-06-23T08:20:54Z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