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usgangsdaten" sheetId="1" r:id="rId1"/>
    <sheet name="Gesamtkosten u. Deckungsbeitrag" sheetId="2" r:id="rId2"/>
    <sheet name="Break-Even-Point + Rentabilität" sheetId="3" r:id="rId3"/>
    <sheet name="__Goal_Metadata" sheetId="4" state="hidden" r:id="rId4"/>
    <sheet name="Tabelle1" sheetId="5" r:id="rId5"/>
  </sheets>
  <definedNames>
    <definedName name="_KAW004001" hidden="1">'__Goal_Metadata'!$B$16</definedName>
    <definedName name="_KAW004002" hidden="1">'__Goal_Metadata'!$B$13</definedName>
    <definedName name="_KAW004007" hidden="1">'__Goal_Metadata'!$B$26</definedName>
    <definedName name="_KAW004008" hidden="1">'__Goal_Metadata'!$B$30</definedName>
    <definedName name="_KAW010101" hidden="1">'__Goal_Metadata'!$B$51</definedName>
    <definedName name="_KAW010102" hidden="1">'__Goal_Metadata'!$B$47</definedName>
    <definedName name="_KAW010103" hidden="1">'__Goal_Metadata'!$B$6</definedName>
    <definedName name="_KAW010104" hidden="1">'__Goal_Metadata'!$B$2</definedName>
    <definedName name="_KAW010105" hidden="1">'__Goal_Metadata'!$B$53</definedName>
    <definedName name="_KAW010107" hidden="1">'__Goal_Metadata'!$B$33</definedName>
    <definedName name="_KAW010108" hidden="1">'__Goal_Metadata'!$B$20</definedName>
    <definedName name="_KAW010109" hidden="1">'__Goal_Metadata'!$B$36</definedName>
    <definedName name="_KAW010110" hidden="1">'__Goal_Metadata'!$B$29</definedName>
    <definedName name="_KAW010201" hidden="1">'__Goal_Metadata'!$B$39</definedName>
    <definedName name="_KAW010202" hidden="1">'__Goal_Metadata'!$B$34</definedName>
    <definedName name="_KAW010203" hidden="1">'__Goal_Metadata'!$B$55</definedName>
    <definedName name="_KAW010204" hidden="1">'__Goal_Metadata'!$B$44</definedName>
    <definedName name="_KAW010205" hidden="1">'__Goal_Metadata'!$B$3</definedName>
    <definedName name="_KAW010206" hidden="1">'__Goal_Metadata'!$B$59</definedName>
    <definedName name="_KAW010207" hidden="1">'__Goal_Metadata'!$B$21</definedName>
    <definedName name="_KAW010208" hidden="1">'__Goal_Metadata'!$B$9</definedName>
    <definedName name="_KAW010301" hidden="1">'__Goal_Metadata'!$B$27</definedName>
    <definedName name="_KAW010302" hidden="1">'__Goal_Metadata'!$B$22</definedName>
    <definedName name="_KAW010303" hidden="1">'__Goal_Metadata'!$B$45</definedName>
    <definedName name="_KAW010304" hidden="1">'__Goal_Metadata'!$B$49</definedName>
    <definedName name="_KAW010305" hidden="1">'__Goal_Metadata'!$B$41</definedName>
    <definedName name="_KAW010306" hidden="1">'__Goal_Metadata'!$B$50</definedName>
    <definedName name="_KAW010307" hidden="1">'__Goal_Metadata'!$B$10</definedName>
    <definedName name="_KAW010308" hidden="1">'__Goal_Metadata'!$B$25</definedName>
    <definedName name="_KAW010309" hidden="1">'__Goal_Metadata'!$B$18</definedName>
    <definedName name="_KAW010310" hidden="1">'__Goal_Metadata'!$B$5</definedName>
    <definedName name="_KAW010311" hidden="1">'__Goal_Metadata'!$B$28</definedName>
    <definedName name="_KAW010312" hidden="1">'__Goal_Metadata'!$B$23</definedName>
    <definedName name="_KAW010313" hidden="1">'__Goal_Metadata'!$B$46</definedName>
    <definedName name="_KAW010314" hidden="1">'__Goal_Metadata'!$B$32</definedName>
    <definedName name="_KAW010401" hidden="1">'__Goal_Metadata'!$B$15</definedName>
    <definedName name="_KAW010402" hidden="1">'__Goal_Metadata'!$B$11</definedName>
    <definedName name="_KAW010403" hidden="1">'__Goal_Metadata'!$B$56</definedName>
    <definedName name="_KAW010404" hidden="1">'__Goal_Metadata'!$B$19</definedName>
    <definedName name="_KAW010405" hidden="1">'__Goal_Metadata'!$B$42</definedName>
    <definedName name="_KAW010406" hidden="1">'__Goal_Metadata'!$B$37</definedName>
    <definedName name="_KAW010407" hidden="1">'__Goal_Metadata'!$B$52</definedName>
    <definedName name="_KAW010408" hidden="1">'__Goal_Metadata'!$B$48</definedName>
    <definedName name="_KAW010409" hidden="1">'__Goal_Metadata'!$B$7</definedName>
    <definedName name="_KAW010410" hidden="1">'__Goal_Metadata'!$B$54</definedName>
    <definedName name="_KAW010411" hidden="1">'__Goal_Metadata'!$B$8</definedName>
    <definedName name="_KAW010412" hidden="1">'__Goal_Metadata'!$B$12</definedName>
    <definedName name="_KAW010413" hidden="1">'__Goal_Metadata'!$B$57</definedName>
    <definedName name="_KAW010414" hidden="1">'__Goal_Metadata'!$B$31</definedName>
    <definedName name="_KAW010415" hidden="1">'__Goal_Metadata'!$B$43</definedName>
    <definedName name="_KAW010416" hidden="1">'__Goal_Metadata'!$B$38</definedName>
    <definedName name="_KAW010417" hidden="1">'__Goal_Metadata'!$B$58</definedName>
    <definedName name="_KAW010501" hidden="1">'__Goal_Metadata'!$B$17</definedName>
    <definedName name="_KAW010502" hidden="1">'__Goal_Metadata'!$B$14</definedName>
    <definedName name="_KAW010503" hidden="1">'__Goal_Metadata'!$B$35</definedName>
    <definedName name="_KAW010504" hidden="1">'__Goal_Metadata'!$B$24</definedName>
    <definedName name="_KAW010505" hidden="1">'__Goal_Metadata'!$B$60</definedName>
    <definedName name="_KAW010507" hidden="1">'__Goal_Metadata'!$B$61</definedName>
    <definedName name="_KAW010995" hidden="1">'__Goal_Metadata'!$B$40</definedName>
    <definedName name="_KAW010999" hidden="1">'__Goal_Metadata'!$B$4</definedName>
    <definedName name="_KAW999934" hidden="1">'__Goal_Metadata'!$B$1</definedName>
  </definedNames>
  <calcPr fullCalcOnLoad="1"/>
</workbook>
</file>

<file path=xl/sharedStrings.xml><?xml version="1.0" encoding="utf-8"?>
<sst xmlns="http://schemas.openxmlformats.org/spreadsheetml/2006/main" count="168" uniqueCount="159">
  <si>
    <t>_KAW999934</t>
  </si>
  <si>
    <t>J</t>
  </si>
  <si>
    <t>_KAW010104</t>
  </si>
  <si>
    <t>16.01.2012</t>
  </si>
  <si>
    <t>_KAW010205</t>
  </si>
  <si>
    <t>_KAW010999</t>
  </si>
  <si>
    <t>_KAW010310</t>
  </si>
  <si>
    <t>_KAW010103</t>
  </si>
  <si>
    <t>Arzt Kalkulation Einzelinvestition</t>
  </si>
  <si>
    <t>_KAW010409</t>
  </si>
  <si>
    <t>_KAW010411</t>
  </si>
  <si>
    <t>Mit freundlichen Grüßen</t>
  </si>
  <si>
    <t>_KAW010208</t>
  </si>
  <si>
    <t>_KAW010307</t>
  </si>
  <si>
    <t>030/28876990</t>
  </si>
  <si>
    <t>_KAW010402</t>
  </si>
  <si>
    <t>_KAW010412</t>
  </si>
  <si>
    <t>0221/937018-42</t>
  </si>
  <si>
    <t>_KAW004002</t>
  </si>
  <si>
    <t>_KAW010502</t>
  </si>
  <si>
    <t>_KAW010401</t>
  </si>
  <si>
    <t>Deubner Verlag GmbH &amp; Co. KG</t>
  </si>
  <si>
    <t>_KAW004001</t>
  </si>
  <si>
    <t>_KAW010501</t>
  </si>
  <si>
    <t>Mandanten</t>
  </si>
  <si>
    <t>_KAW010309</t>
  </si>
  <si>
    <t>_KAW010404</t>
  </si>
  <si>
    <t>_KAW010108</t>
  </si>
  <si>
    <t>_KAW010207</t>
  </si>
  <si>
    <t>d.boettges-papendorf@bpw-online.de</t>
  </si>
  <si>
    <t>_KAW010302</t>
  </si>
  <si>
    <t>Böttges-Papendorf-Weiler</t>
  </si>
  <si>
    <t>_KAW010312</t>
  </si>
  <si>
    <t>Berlin</t>
  </si>
  <si>
    <t>_KAW010504</t>
  </si>
  <si>
    <t>S 50</t>
  </si>
  <si>
    <t>_KAW010308</t>
  </si>
  <si>
    <t>030/288769920</t>
  </si>
  <si>
    <t>_KAW004007</t>
  </si>
  <si>
    <t>_KAW010301</t>
  </si>
  <si>
    <t>_KAW010311</t>
  </si>
  <si>
    <t>_KAW010110</t>
  </si>
  <si>
    <t>_KAW004008</t>
  </si>
  <si>
    <t>_KAW010414</t>
  </si>
  <si>
    <t>_KAW010314</t>
  </si>
  <si>
    <t>_KAW010107</t>
  </si>
  <si>
    <t>_KAW010202</t>
  </si>
  <si>
    <t>Böttges-Papendorf</t>
  </si>
  <si>
    <t>_KAW010503</t>
  </si>
  <si>
    <t>Deubner BWL-Beratung online</t>
  </si>
  <si>
    <t>_KAW010109</t>
  </si>
  <si>
    <t>_KAW010406</t>
  </si>
  <si>
    <t>50996 Köln</t>
  </si>
  <si>
    <t>_KAW010416</t>
  </si>
  <si>
    <t>_KAW010201</t>
  </si>
  <si>
    <t>db</t>
  </si>
  <si>
    <t>_KAW010995</t>
  </si>
  <si>
    <t>5B190697-C54D-4E92-A7D8-92093564BC3A</t>
  </si>
  <si>
    <t>_KAW010305</t>
  </si>
  <si>
    <t>_KAW010405</t>
  </si>
  <si>
    <t>Oststr. 11</t>
  </si>
  <si>
    <t>_KAW010415</t>
  </si>
  <si>
    <t>Deubner Verlag GmbH &amp; Co. KG
Oststr. 11
50996 Köln</t>
  </si>
  <si>
    <t>_KAW010204</t>
  </si>
  <si>
    <t>_KAW010303</t>
  </si>
  <si>
    <t>Steuerberater/Wirtschaftsprüfer</t>
  </si>
  <si>
    <t>_KAW010313</t>
  </si>
  <si>
    <t>berlin@bpw-online.de</t>
  </si>
  <si>
    <t>_KAW010102</t>
  </si>
  <si>
    <t>_KAW010408</t>
  </si>
  <si>
    <t>_KAW010304</t>
  </si>
  <si>
    <t>Müllerstr. 138 b</t>
  </si>
  <si>
    <t>_KAW010306</t>
  </si>
  <si>
    <t>13353 Berlin</t>
  </si>
  <si>
    <t>_KAW010101</t>
  </si>
  <si>
    <t>_KAW010407</t>
  </si>
  <si>
    <t>_KAW010105</t>
  </si>
  <si>
    <t>_KAW010410</t>
  </si>
  <si>
    <t>_KAW010203</t>
  </si>
  <si>
    <t>Dorothee</t>
  </si>
  <si>
    <t>_KAW010403</t>
  </si>
  <si>
    <t>_KAW010413</t>
  </si>
  <si>
    <t>0221/937018-90</t>
  </si>
  <si>
    <t>_KAW010417</t>
  </si>
  <si>
    <t>_KAW010206</t>
  </si>
  <si>
    <t>_KAW010505</t>
  </si>
  <si>
    <t>2 - Manuskript</t>
  </si>
  <si>
    <t>_KAW010507</t>
  </si>
  <si>
    <t>S50 - Verlage/Seminare</t>
  </si>
  <si>
    <t>Anschaffungskosten</t>
  </si>
  <si>
    <t>Nutzungsdauer</t>
  </si>
  <si>
    <t>Jahre</t>
  </si>
  <si>
    <t>Abschreibung linear p.a.</t>
  </si>
  <si>
    <t xml:space="preserve">Finanzierung </t>
  </si>
  <si>
    <t>Kredit</t>
  </si>
  <si>
    <t>Zins</t>
  </si>
  <si>
    <t>Laufzeit</t>
  </si>
  <si>
    <t>Zins durchschnittlich p.a.</t>
  </si>
  <si>
    <t>Verlauf bei Tilgungskredit</t>
  </si>
  <si>
    <t xml:space="preserve">Zins </t>
  </si>
  <si>
    <t>Jahr</t>
  </si>
  <si>
    <t>Tilgung</t>
  </si>
  <si>
    <t>Rate</t>
  </si>
  <si>
    <t>Darlehen 1.1.</t>
  </si>
  <si>
    <t xml:space="preserve">Investition </t>
  </si>
  <si>
    <t>Bezeichnung:</t>
  </si>
  <si>
    <t>lt. Angebot</t>
  </si>
  <si>
    <t>p.a.</t>
  </si>
  <si>
    <t>Fixkosten</t>
  </si>
  <si>
    <t>Abschreibung</t>
  </si>
  <si>
    <t>Zinsen</t>
  </si>
  <si>
    <t>Wartung, Reparatur</t>
  </si>
  <si>
    <t>laut Angebot</t>
  </si>
  <si>
    <t>Raumkosten</t>
  </si>
  <si>
    <t>Beispiel 5qm*8€*12Monate</t>
  </si>
  <si>
    <t>z.B. Versicherung</t>
  </si>
  <si>
    <t>Personal</t>
  </si>
  <si>
    <t>variable Kosten je Einsatz</t>
  </si>
  <si>
    <t>Material</t>
  </si>
  <si>
    <t>soweit direkt zuzuordnen</t>
  </si>
  <si>
    <t>Material, Praxisbedarf</t>
  </si>
  <si>
    <t>Honorar</t>
  </si>
  <si>
    <t>je Fall</t>
  </si>
  <si>
    <t>zur Vereinfachung: nur 1 Wert, z.B. IGeL</t>
  </si>
  <si>
    <t>Gemeinkosten:</t>
  </si>
  <si>
    <t>übrige Kosten</t>
  </si>
  <si>
    <t>Deckungsbeitrag je Fall</t>
  </si>
  <si>
    <t>also: Mindestfallzahl p.a., zur</t>
  </si>
  <si>
    <t>Deckung der festen Kosten</t>
  </si>
  <si>
    <t>z.B.Fortbildung Spezialkraft</t>
  </si>
  <si>
    <t xml:space="preserve">Abschreibung, Finanzierung, </t>
  </si>
  <si>
    <t>weitere fallunabhängige Kosten</t>
  </si>
  <si>
    <t xml:space="preserve">"Nettohonorar"nach Abzug der </t>
  </si>
  <si>
    <t>fallabhängigen Kosten</t>
  </si>
  <si>
    <t>Energie, falls nennenswert</t>
  </si>
  <si>
    <t>soweit nicht in Allgemeinkosten</t>
  </si>
  <si>
    <t>investierte Geld wieder rein kommt.</t>
  </si>
  <si>
    <t>Fälle im Jahr sind notwendig, damit das</t>
  </si>
  <si>
    <t>Break-Even-Point (Mindestfallkalkulation)</t>
  </si>
  <si>
    <t>Rentabilität</t>
  </si>
  <si>
    <t>erwartete Fälle</t>
  </si>
  <si>
    <t>Nettohonorar daraus</t>
  </si>
  <si>
    <t>Gewinnbeitrag(+)/Verlust (-)</t>
  </si>
  <si>
    <t>Alternativen:</t>
  </si>
  <si>
    <t>Gerät bei Bedarf mieten</t>
  </si>
  <si>
    <t>Alternativgerät</t>
  </si>
  <si>
    <t>Überweisung</t>
  </si>
  <si>
    <t>ergänzende Überlegungen:</t>
  </si>
  <si>
    <t>Praxisimage</t>
  </si>
  <si>
    <t>Wachstumschancen</t>
  </si>
  <si>
    <t>Praxiswert bei Übergabe</t>
  </si>
  <si>
    <t>technische Veralterung durch neue Methoden</t>
  </si>
  <si>
    <t>technische Veralterung durch neue Geräte</t>
  </si>
  <si>
    <t>Apparategemeinschaft</t>
  </si>
  <si>
    <t>Sonstiges, soweit nicht fallabhängig</t>
  </si>
  <si>
    <t>lt. Kostenstruktur gesondert ermittelt</t>
  </si>
  <si>
    <t>der Fixkosten zur Verfügung steht</t>
  </si>
  <si>
    <t xml:space="preserve">"Nettohonorar", das zur Deckung </t>
  </si>
  <si>
    <t>z.B. 4 Min. * Kostenstundensatz 28 €/60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</si>
</sst>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  <numFmt numFmtId="173" formatCode="#,##0_ ;[Red]\-#,##0\ 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6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9" fontId="3" fillId="0" borderId="0" xfId="0" applyNumberFormat="1" applyFont="1" applyFill="1" applyAlignment="1">
      <alignment/>
    </xf>
    <xf numFmtId="6" fontId="0" fillId="0" borderId="0" xfId="0" applyNumberFormat="1" applyFont="1" applyFill="1" applyAlignment="1">
      <alignment/>
    </xf>
    <xf numFmtId="9" fontId="3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right"/>
    </xf>
    <xf numFmtId="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6" fontId="0" fillId="0" borderId="0" xfId="0" applyNumberFormat="1" applyFill="1" applyAlignment="1">
      <alignment horizontal="left"/>
    </xf>
    <xf numFmtId="6" fontId="0" fillId="0" borderId="0" xfId="0" applyNumberFormat="1" applyAlignment="1">
      <alignment horizontal="left"/>
    </xf>
    <xf numFmtId="10" fontId="3" fillId="0" borderId="0" xfId="0" applyNumberFormat="1" applyFont="1" applyAlignment="1">
      <alignment horizontal="right"/>
    </xf>
    <xf numFmtId="6" fontId="4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 horizontal="right"/>
    </xf>
    <xf numFmtId="6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Layout" workbookViewId="0" topLeftCell="A1">
      <selection activeCell="A1" sqref="A1"/>
    </sheetView>
  </sheetViews>
  <sheetFormatPr defaultColWidth="11.421875" defaultRowHeight="12.75"/>
  <cols>
    <col min="4" max="4" width="11.421875" style="6" customWidth="1"/>
  </cols>
  <sheetData>
    <row r="1" ht="12.75">
      <c r="A1" s="4" t="s">
        <v>104</v>
      </c>
    </row>
    <row r="2" ht="12.75">
      <c r="A2" s="5" t="s">
        <v>105</v>
      </c>
    </row>
    <row r="3" spans="1:5" ht="12.75">
      <c r="A3" t="s">
        <v>89</v>
      </c>
      <c r="D3" s="9">
        <v>50000</v>
      </c>
      <c r="E3" t="s">
        <v>106</v>
      </c>
    </row>
    <row r="4" spans="1:5" ht="12.75">
      <c r="A4" t="s">
        <v>90</v>
      </c>
      <c r="D4" s="10">
        <v>8</v>
      </c>
      <c r="E4" t="s">
        <v>91</v>
      </c>
    </row>
    <row r="5" spans="1:4" ht="12.75">
      <c r="A5" t="s">
        <v>92</v>
      </c>
      <c r="D5" s="7">
        <f>D3/D4</f>
        <v>6250</v>
      </c>
    </row>
    <row r="7" ht="12.75">
      <c r="A7" s="4" t="s">
        <v>93</v>
      </c>
    </row>
    <row r="8" spans="1:4" ht="12.75">
      <c r="A8" t="s">
        <v>94</v>
      </c>
      <c r="D8" s="9">
        <v>50000</v>
      </c>
    </row>
    <row r="9" spans="1:4" ht="12.75">
      <c r="A9" t="s">
        <v>95</v>
      </c>
      <c r="D9" s="11">
        <v>0.06</v>
      </c>
    </row>
    <row r="10" spans="1:5" ht="12.75">
      <c r="A10" t="s">
        <v>96</v>
      </c>
      <c r="D10" s="6">
        <v>8</v>
      </c>
      <c r="E10" t="s">
        <v>91</v>
      </c>
    </row>
    <row r="11" spans="1:4" ht="12.75">
      <c r="A11" t="s">
        <v>97</v>
      </c>
      <c r="D11" s="7">
        <f>E23</f>
        <v>1687.5</v>
      </c>
    </row>
    <row r="13" spans="1:7" ht="12.75">
      <c r="A13" t="s">
        <v>98</v>
      </c>
      <c r="C13" s="3" t="s">
        <v>100</v>
      </c>
      <c r="D13" s="8" t="s">
        <v>103</v>
      </c>
      <c r="E13" s="3" t="s">
        <v>99</v>
      </c>
      <c r="F13" s="3" t="s">
        <v>101</v>
      </c>
      <c r="G13" s="3" t="s">
        <v>102</v>
      </c>
    </row>
    <row r="14" spans="3:7" ht="12.75">
      <c r="C14">
        <v>1</v>
      </c>
      <c r="D14" s="7">
        <f>D8</f>
        <v>50000</v>
      </c>
      <c r="E14" s="2">
        <f>D14*$D$9</f>
        <v>3000</v>
      </c>
      <c r="F14" s="2">
        <f>$D$14/$D$10</f>
        <v>6250</v>
      </c>
      <c r="G14" s="2">
        <f>E14+F14</f>
        <v>9250</v>
      </c>
    </row>
    <row r="15" spans="3:7" ht="12.75">
      <c r="C15">
        <v>2</v>
      </c>
      <c r="D15" s="7">
        <f>D14-F14</f>
        <v>43750</v>
      </c>
      <c r="E15" s="2">
        <f aca="true" t="shared" si="0" ref="E15:E21">D15*$D$9</f>
        <v>2625</v>
      </c>
      <c r="F15" s="2">
        <f aca="true" t="shared" si="1" ref="F15:F21">$D$14/$D$10</f>
        <v>6250</v>
      </c>
      <c r="G15" s="2">
        <f aca="true" t="shared" si="2" ref="G15:G21">E15+F15</f>
        <v>8875</v>
      </c>
    </row>
    <row r="16" spans="3:7" ht="12.75">
      <c r="C16">
        <v>3</v>
      </c>
      <c r="D16" s="7">
        <f aca="true" t="shared" si="3" ref="D16:D22">D15-F15</f>
        <v>37500</v>
      </c>
      <c r="E16" s="2">
        <f t="shared" si="0"/>
        <v>2250</v>
      </c>
      <c r="F16" s="2">
        <f t="shared" si="1"/>
        <v>6250</v>
      </c>
      <c r="G16" s="2">
        <f t="shared" si="2"/>
        <v>8500</v>
      </c>
    </row>
    <row r="17" spans="3:7" ht="12.75">
      <c r="C17">
        <v>4</v>
      </c>
      <c r="D17" s="7">
        <f t="shared" si="3"/>
        <v>31250</v>
      </c>
      <c r="E17" s="2">
        <f t="shared" si="0"/>
        <v>1875</v>
      </c>
      <c r="F17" s="2">
        <f t="shared" si="1"/>
        <v>6250</v>
      </c>
      <c r="G17" s="2">
        <f t="shared" si="2"/>
        <v>8125</v>
      </c>
    </row>
    <row r="18" spans="3:7" ht="12.75">
      <c r="C18">
        <v>5</v>
      </c>
      <c r="D18" s="7">
        <f t="shared" si="3"/>
        <v>25000</v>
      </c>
      <c r="E18" s="2">
        <f t="shared" si="0"/>
        <v>1500</v>
      </c>
      <c r="F18" s="2">
        <f t="shared" si="1"/>
        <v>6250</v>
      </c>
      <c r="G18" s="2">
        <f t="shared" si="2"/>
        <v>7750</v>
      </c>
    </row>
    <row r="19" spans="3:7" ht="12.75">
      <c r="C19">
        <v>6</v>
      </c>
      <c r="D19" s="7">
        <f t="shared" si="3"/>
        <v>18750</v>
      </c>
      <c r="E19" s="2">
        <f t="shared" si="0"/>
        <v>1125</v>
      </c>
      <c r="F19" s="2">
        <f t="shared" si="1"/>
        <v>6250</v>
      </c>
      <c r="G19" s="2">
        <f t="shared" si="2"/>
        <v>7375</v>
      </c>
    </row>
    <row r="20" spans="3:7" ht="12.75">
      <c r="C20">
        <v>7</v>
      </c>
      <c r="D20" s="7">
        <f t="shared" si="3"/>
        <v>12500</v>
      </c>
      <c r="E20" s="2">
        <f t="shared" si="0"/>
        <v>750</v>
      </c>
      <c r="F20" s="2">
        <f t="shared" si="1"/>
        <v>6250</v>
      </c>
      <c r="G20" s="2">
        <f t="shared" si="2"/>
        <v>7000</v>
      </c>
    </row>
    <row r="21" spans="3:7" ht="12.75">
      <c r="C21">
        <v>8</v>
      </c>
      <c r="D21" s="7">
        <f t="shared" si="3"/>
        <v>6250</v>
      </c>
      <c r="E21" s="2">
        <f t="shared" si="0"/>
        <v>375</v>
      </c>
      <c r="F21" s="2">
        <f t="shared" si="1"/>
        <v>6250</v>
      </c>
      <c r="G21" s="2">
        <f t="shared" si="2"/>
        <v>6625</v>
      </c>
    </row>
    <row r="22" spans="4:7" ht="12.75">
      <c r="D22" s="7">
        <f t="shared" si="3"/>
        <v>0</v>
      </c>
      <c r="E22" s="2">
        <f>SUM(E14:E21)</f>
        <v>13500</v>
      </c>
      <c r="F22" s="2">
        <f>SUM(F14:F21)</f>
        <v>50000</v>
      </c>
      <c r="G22" s="2">
        <f>SUM(G14:G21)</f>
        <v>63500</v>
      </c>
    </row>
    <row r="23" spans="4:5" ht="12.75">
      <c r="D23" s="6" t="s">
        <v>107</v>
      </c>
      <c r="E23" s="2">
        <f>E22/D10</f>
        <v>1687.5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&amp;LInvestitionsrechnung in der Arztpraxis&amp;CEinzelinvestition
&amp;A</oddHeader>
    <oddFooter>&amp;L&amp;9Stand: April 2012
(C) bpw/Copyright Deubner Verlag GmbH &amp;&amp; Co. KG - www.deubner-verlag.de&amp;R&amp;9Seite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view="pageLayout" workbookViewId="0" topLeftCell="A1">
      <selection activeCell="A1" sqref="A1"/>
    </sheetView>
  </sheetViews>
  <sheetFormatPr defaultColWidth="11.421875" defaultRowHeight="12.75"/>
  <cols>
    <col min="2" max="2" width="8.7109375" style="0" customWidth="1"/>
    <col min="3" max="3" width="10.140625" style="0" customWidth="1"/>
    <col min="4" max="4" width="11.421875" style="6" customWidth="1"/>
    <col min="5" max="5" width="2.8515625" style="6" customWidth="1"/>
  </cols>
  <sheetData>
    <row r="1" spans="1:2" ht="12.75">
      <c r="A1" s="4" t="s">
        <v>108</v>
      </c>
      <c r="B1" t="s">
        <v>107</v>
      </c>
    </row>
    <row r="2" spans="1:5" ht="12.75">
      <c r="A2" s="5" t="s">
        <v>109</v>
      </c>
      <c r="D2" s="7">
        <f>Ausgangsdaten!D5</f>
        <v>6250</v>
      </c>
      <c r="E2" s="7"/>
    </row>
    <row r="3" spans="1:5" ht="12.75">
      <c r="A3" t="s">
        <v>110</v>
      </c>
      <c r="D3" s="12">
        <f>Ausgangsdaten!D11</f>
        <v>1687.5</v>
      </c>
      <c r="E3" s="12"/>
    </row>
    <row r="4" spans="1:6" ht="12.75">
      <c r="A4" t="s">
        <v>111</v>
      </c>
      <c r="C4" s="13"/>
      <c r="D4" s="9">
        <v>250</v>
      </c>
      <c r="E4" s="9"/>
      <c r="F4" t="s">
        <v>112</v>
      </c>
    </row>
    <row r="5" spans="1:6" ht="12.75">
      <c r="A5" t="s">
        <v>113</v>
      </c>
      <c r="D5" s="9">
        <v>480</v>
      </c>
      <c r="E5" s="7"/>
      <c r="F5" t="s">
        <v>114</v>
      </c>
    </row>
    <row r="6" spans="1:6" ht="12.75">
      <c r="A6" t="s">
        <v>116</v>
      </c>
      <c r="D6" s="9">
        <v>0</v>
      </c>
      <c r="E6" s="7"/>
      <c r="F6" t="s">
        <v>129</v>
      </c>
    </row>
    <row r="7" spans="1:6" ht="12.75">
      <c r="A7" t="s">
        <v>154</v>
      </c>
      <c r="D7" s="7">
        <v>200</v>
      </c>
      <c r="E7" s="7"/>
      <c r="F7" t="s">
        <v>115</v>
      </c>
    </row>
    <row r="8" spans="1:5" ht="12.75">
      <c r="A8" s="4"/>
      <c r="D8" s="7">
        <f>SUM(D2:D7)</f>
        <v>8867.5</v>
      </c>
      <c r="E8" s="7"/>
    </row>
    <row r="9" spans="4:5" ht="12.75">
      <c r="D9" s="9"/>
      <c r="E9" s="9"/>
    </row>
    <row r="10" spans="1:5" ht="12.75">
      <c r="A10" s="4" t="s">
        <v>121</v>
      </c>
      <c r="D10" s="9"/>
      <c r="E10" s="9"/>
    </row>
    <row r="11" spans="1:6" ht="12.75">
      <c r="A11" t="s">
        <v>122</v>
      </c>
      <c r="D11" s="22">
        <v>27.8</v>
      </c>
      <c r="E11" s="9"/>
      <c r="F11" t="s">
        <v>123</v>
      </c>
    </row>
    <row r="12" spans="4:5" ht="12.75">
      <c r="D12" s="9"/>
      <c r="E12" s="9"/>
    </row>
    <row r="13" spans="4:5" ht="12.75">
      <c r="D13" s="9"/>
      <c r="E13" s="9"/>
    </row>
    <row r="14" spans="1:5" ht="12.75">
      <c r="A14" s="4" t="s">
        <v>117</v>
      </c>
      <c r="D14" s="11"/>
      <c r="E14" s="11"/>
    </row>
    <row r="15" spans="1:6" ht="12.75">
      <c r="A15" t="s">
        <v>116</v>
      </c>
      <c r="D15" s="14">
        <f>4*28/60</f>
        <v>1.8666666666666667</v>
      </c>
      <c r="E15" s="14"/>
      <c r="F15" t="s">
        <v>158</v>
      </c>
    </row>
    <row r="16" spans="1:6" ht="12.75">
      <c r="A16" s="5" t="s">
        <v>118</v>
      </c>
      <c r="D16" s="14">
        <v>0.43</v>
      </c>
      <c r="E16" s="7"/>
      <c r="F16" t="s">
        <v>119</v>
      </c>
    </row>
    <row r="17" spans="1:6" ht="12.75">
      <c r="A17" s="5" t="s">
        <v>134</v>
      </c>
      <c r="D17" s="14">
        <v>0</v>
      </c>
      <c r="E17" s="7"/>
      <c r="F17" t="s">
        <v>135</v>
      </c>
    </row>
    <row r="18" ht="12.75">
      <c r="A18" s="5" t="s">
        <v>124</v>
      </c>
    </row>
    <row r="19" spans="1:11" ht="12.75">
      <c r="A19" s="5" t="s">
        <v>120</v>
      </c>
      <c r="C19" s="21">
        <v>0.005</v>
      </c>
      <c r="D19" s="15">
        <f>C19*D11</f>
        <v>0.139</v>
      </c>
      <c r="E19" s="17"/>
      <c r="F19" s="18" t="s">
        <v>155</v>
      </c>
      <c r="G19" s="18"/>
      <c r="H19" s="18"/>
      <c r="I19" s="18"/>
      <c r="J19" s="18"/>
      <c r="K19" s="18"/>
    </row>
    <row r="20" spans="1:11" ht="12.75">
      <c r="A20" s="5" t="s">
        <v>125</v>
      </c>
      <c r="C20" s="13">
        <v>0.05</v>
      </c>
      <c r="D20" s="15">
        <f>D11*C20</f>
        <v>1.3900000000000001</v>
      </c>
      <c r="E20" s="19"/>
      <c r="F20" s="18" t="s">
        <v>155</v>
      </c>
      <c r="G20" s="20"/>
      <c r="H20" s="20"/>
      <c r="I20" s="18"/>
      <c r="J20" s="18"/>
      <c r="K20" s="18"/>
    </row>
    <row r="21" spans="4:11" ht="12.75">
      <c r="D21" s="23">
        <f>SUM(D15:D20)</f>
        <v>3.825666666666667</v>
      </c>
      <c r="E21" s="19"/>
      <c r="F21" s="20"/>
      <c r="G21" s="20"/>
      <c r="H21" s="20"/>
      <c r="I21" s="18"/>
      <c r="J21" s="18"/>
      <c r="K21" s="18"/>
    </row>
    <row r="22" spans="4:11" ht="12.75">
      <c r="D22" s="16"/>
      <c r="E22" s="19"/>
      <c r="F22" s="20"/>
      <c r="G22" s="20"/>
      <c r="H22" s="20"/>
      <c r="I22" s="18"/>
      <c r="J22" s="18"/>
      <c r="K22" s="18"/>
    </row>
    <row r="23" spans="1:11" ht="12.75">
      <c r="A23" s="4" t="s">
        <v>126</v>
      </c>
      <c r="D23" s="23">
        <f>D11-D21</f>
        <v>23.974333333333334</v>
      </c>
      <c r="E23" s="19"/>
      <c r="F23" s="20" t="s">
        <v>157</v>
      </c>
      <c r="G23" s="20"/>
      <c r="H23" s="20"/>
      <c r="I23" s="18"/>
      <c r="J23" s="18"/>
      <c r="K23" s="18"/>
    </row>
    <row r="24" spans="4:11" ht="12.75">
      <c r="D24" s="16"/>
      <c r="E24" s="19"/>
      <c r="F24" s="20" t="s">
        <v>156</v>
      </c>
      <c r="G24" s="20"/>
      <c r="H24" s="20"/>
      <c r="I24" s="18"/>
      <c r="J24" s="18"/>
      <c r="K24" s="18"/>
    </row>
    <row r="25" spans="4:11" ht="12.75">
      <c r="D25" s="16"/>
      <c r="E25" s="19"/>
      <c r="F25" s="20"/>
      <c r="G25" s="20"/>
      <c r="H25" s="20"/>
      <c r="I25" s="18"/>
      <c r="J25" s="18"/>
      <c r="K25" s="18"/>
    </row>
    <row r="26" spans="4:11" ht="12.75">
      <c r="D26" s="7"/>
      <c r="E26" s="19"/>
      <c r="F26" s="20"/>
      <c r="G26" s="20"/>
      <c r="H26" s="20"/>
      <c r="I26" s="18"/>
      <c r="J26" s="18"/>
      <c r="K26" s="18"/>
    </row>
    <row r="27" spans="4:11" ht="12.75">
      <c r="D27" s="7"/>
      <c r="E27" s="19"/>
      <c r="F27" s="20"/>
      <c r="G27" s="20"/>
      <c r="H27" s="20"/>
      <c r="I27" s="18"/>
      <c r="J27" s="18"/>
      <c r="K27" s="18"/>
    </row>
    <row r="28" spans="4:11" ht="12.75">
      <c r="D28" s="7"/>
      <c r="E28" s="19"/>
      <c r="F28" s="20"/>
      <c r="G28" s="20"/>
      <c r="H28" s="20"/>
      <c r="I28" s="18"/>
      <c r="J28" s="18"/>
      <c r="K28" s="18"/>
    </row>
    <row r="29" spans="5:11" ht="12.75">
      <c r="E29" s="17"/>
      <c r="F29" s="20"/>
      <c r="G29" s="18"/>
      <c r="H29" s="18"/>
      <c r="I29" s="18"/>
      <c r="J29" s="18"/>
      <c r="K29" s="18"/>
    </row>
    <row r="30" spans="5:11" ht="12.75">
      <c r="E30" s="17"/>
      <c r="F30" s="18"/>
      <c r="G30" s="18"/>
      <c r="H30" s="18"/>
      <c r="I30" s="18"/>
      <c r="J30" s="18"/>
      <c r="K30" s="18"/>
    </row>
    <row r="31" spans="5:11" ht="12.75">
      <c r="E31" s="17"/>
      <c r="F31" s="18"/>
      <c r="G31" s="18"/>
      <c r="H31" s="18"/>
      <c r="I31" s="18"/>
      <c r="J31" s="18"/>
      <c r="K31" s="18"/>
    </row>
    <row r="32" spans="5:11" ht="12.75">
      <c r="E32" s="17"/>
      <c r="F32" s="18"/>
      <c r="G32" s="18"/>
      <c r="H32" s="18"/>
      <c r="I32" s="18"/>
      <c r="J32" s="18"/>
      <c r="K32" s="18"/>
    </row>
    <row r="33" spans="5:11" ht="12.75">
      <c r="E33" s="17"/>
      <c r="F33" s="18"/>
      <c r="G33" s="18"/>
      <c r="H33" s="18"/>
      <c r="I33" s="18"/>
      <c r="J33" s="18"/>
      <c r="K33" s="18"/>
    </row>
    <row r="34" spans="5:11" ht="12.75">
      <c r="E34" s="17"/>
      <c r="F34" s="18"/>
      <c r="G34" s="18"/>
      <c r="H34" s="18"/>
      <c r="I34" s="18"/>
      <c r="J34" s="18"/>
      <c r="K34" s="18"/>
    </row>
    <row r="35" spans="5:11" ht="12.75">
      <c r="E35" s="17"/>
      <c r="F35" s="18"/>
      <c r="G35" s="18"/>
      <c r="H35" s="18"/>
      <c r="I35" s="18"/>
      <c r="J35" s="18"/>
      <c r="K35" s="18"/>
    </row>
    <row r="36" spans="5:11" ht="12.75">
      <c r="E36" s="17"/>
      <c r="F36" s="18"/>
      <c r="G36" s="18"/>
      <c r="H36" s="18"/>
      <c r="I36" s="18"/>
      <c r="J36" s="18"/>
      <c r="K36" s="1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&amp;LInvestitionsrechnung in der Arztpraxis&amp;CEinzelinvestition
&amp;A</oddHeader>
    <oddFooter>&amp;L&amp;9Stand: April 2012
(C) bpw/Copyright Deubner Verlag GmbH &amp;&amp; Co. KG - www.deubner-verlag.de&amp;R&amp;9Seite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view="pageLayout" workbookViewId="0" topLeftCell="A1">
      <selection activeCell="A1" sqref="A1"/>
    </sheetView>
  </sheetViews>
  <sheetFormatPr defaultColWidth="11.421875" defaultRowHeight="12.75"/>
  <cols>
    <col min="4" max="4" width="11.421875" style="6" customWidth="1"/>
    <col min="5" max="5" width="2.8515625" style="6" customWidth="1"/>
  </cols>
  <sheetData>
    <row r="1" spans="1:5" s="4" customFormat="1" ht="12.75">
      <c r="A1" s="4" t="s">
        <v>138</v>
      </c>
      <c r="D1" s="26"/>
      <c r="E1" s="26"/>
    </row>
    <row r="3" spans="1:6" ht="12.75">
      <c r="A3" s="4" t="s">
        <v>108</v>
      </c>
      <c r="B3" t="s">
        <v>107</v>
      </c>
      <c r="D3" s="24">
        <f>'Gesamtkosten u. Deckungsbeitrag'!D8</f>
        <v>8867.5</v>
      </c>
      <c r="F3" t="s">
        <v>130</v>
      </c>
    </row>
    <row r="4" spans="1:6" ht="12.75">
      <c r="A4" s="5"/>
      <c r="D4" s="7"/>
      <c r="E4" s="7"/>
      <c r="F4" t="s">
        <v>131</v>
      </c>
    </row>
    <row r="5" spans="1:5" ht="12.75">
      <c r="A5" s="5"/>
      <c r="D5" s="7"/>
      <c r="E5" s="7"/>
    </row>
    <row r="6" spans="1:11" ht="12.75">
      <c r="A6" s="4" t="s">
        <v>126</v>
      </c>
      <c r="D6" s="23">
        <f>'Gesamtkosten u. Deckungsbeitrag'!D23</f>
        <v>23.974333333333334</v>
      </c>
      <c r="E6" s="19"/>
      <c r="F6" s="20" t="s">
        <v>132</v>
      </c>
      <c r="G6" s="20"/>
      <c r="H6" s="20"/>
      <c r="I6" s="18"/>
      <c r="J6" s="18"/>
      <c r="K6" s="18"/>
    </row>
    <row r="7" spans="4:11" ht="12.75">
      <c r="D7" s="16"/>
      <c r="E7" s="19"/>
      <c r="F7" s="20" t="s">
        <v>133</v>
      </c>
      <c r="G7" s="20"/>
      <c r="H7" s="20"/>
      <c r="I7" s="18"/>
      <c r="J7" s="18"/>
      <c r="K7" s="18"/>
    </row>
    <row r="8" spans="4:11" ht="12.75">
      <c r="D8" s="16"/>
      <c r="E8" s="19"/>
      <c r="F8" s="20"/>
      <c r="G8" s="20"/>
      <c r="H8" s="20"/>
      <c r="I8" s="18"/>
      <c r="J8" s="18"/>
      <c r="K8" s="18"/>
    </row>
    <row r="9" spans="1:11" ht="12.75">
      <c r="A9" t="s">
        <v>127</v>
      </c>
      <c r="D9" s="7"/>
      <c r="E9" s="19"/>
      <c r="F9" s="20"/>
      <c r="G9" s="20"/>
      <c r="H9" s="20"/>
      <c r="I9" s="18"/>
      <c r="J9" s="18"/>
      <c r="K9" s="18"/>
    </row>
    <row r="10" spans="1:11" ht="12.75">
      <c r="A10" t="s">
        <v>128</v>
      </c>
      <c r="D10" s="25">
        <f>D3/D6</f>
        <v>369.8747271387456</v>
      </c>
      <c r="E10" s="19"/>
      <c r="F10" s="20" t="s">
        <v>137</v>
      </c>
      <c r="G10" s="20"/>
      <c r="H10" s="20"/>
      <c r="I10" s="18"/>
      <c r="J10" s="18"/>
      <c r="K10" s="18"/>
    </row>
    <row r="11" spans="4:11" ht="12.75">
      <c r="D11" s="7"/>
      <c r="E11" s="19"/>
      <c r="F11" s="20" t="s">
        <v>136</v>
      </c>
      <c r="G11" s="20"/>
      <c r="H11" s="20"/>
      <c r="I11" s="18"/>
      <c r="J11" s="18"/>
      <c r="K11" s="18"/>
    </row>
    <row r="12" spans="5:11" ht="12.75">
      <c r="E12" s="17"/>
      <c r="F12" s="20"/>
      <c r="G12" s="18"/>
      <c r="H12" s="18"/>
      <c r="I12" s="18"/>
      <c r="J12" s="18"/>
      <c r="K12" s="18"/>
    </row>
    <row r="13" spans="1:11" ht="12.75">
      <c r="A13" s="4" t="s">
        <v>139</v>
      </c>
      <c r="E13" s="17"/>
      <c r="F13" s="18"/>
      <c r="G13" s="18"/>
      <c r="H13" s="18"/>
      <c r="I13" s="18"/>
      <c r="J13" s="18"/>
      <c r="K13" s="18"/>
    </row>
    <row r="14" spans="1:11" ht="12.75">
      <c r="A14" t="s">
        <v>140</v>
      </c>
      <c r="D14" s="6">
        <v>250</v>
      </c>
      <c r="E14" s="17"/>
      <c r="F14" s="18"/>
      <c r="G14" s="18"/>
      <c r="H14" s="18"/>
      <c r="I14" s="18"/>
      <c r="J14" s="18"/>
      <c r="K14" s="18"/>
    </row>
    <row r="15" spans="1:11" ht="12.75">
      <c r="A15" t="s">
        <v>141</v>
      </c>
      <c r="D15" s="7">
        <f>D6*D14</f>
        <v>5993.583333333334</v>
      </c>
      <c r="E15" s="17"/>
      <c r="F15" s="18"/>
      <c r="G15" s="18"/>
      <c r="H15" s="18"/>
      <c r="I15" s="18"/>
      <c r="J15" s="18"/>
      <c r="K15" s="18"/>
    </row>
    <row r="16" spans="1:11" ht="12.75">
      <c r="A16" t="s">
        <v>108</v>
      </c>
      <c r="D16" s="7">
        <f>D3</f>
        <v>8867.5</v>
      </c>
      <c r="E16" s="17"/>
      <c r="F16" s="18"/>
      <c r="G16" s="18"/>
      <c r="H16" s="18"/>
      <c r="I16" s="18"/>
      <c r="J16" s="18"/>
      <c r="K16" s="18"/>
    </row>
    <row r="17" spans="1:11" ht="12.75">
      <c r="A17" s="4" t="s">
        <v>142</v>
      </c>
      <c r="B17" s="4"/>
      <c r="C17" s="4"/>
      <c r="D17" s="24">
        <f>D15-D16</f>
        <v>-2873.916666666666</v>
      </c>
      <c r="E17" s="17"/>
      <c r="F17" s="18"/>
      <c r="G17" s="18"/>
      <c r="H17" s="18"/>
      <c r="I17" s="18"/>
      <c r="J17" s="18"/>
      <c r="K17" s="18"/>
    </row>
    <row r="18" spans="5:11" ht="12.75">
      <c r="E18" s="17"/>
      <c r="F18" s="18"/>
      <c r="G18" s="18"/>
      <c r="H18" s="18"/>
      <c r="I18" s="18"/>
      <c r="J18" s="18"/>
      <c r="K18" s="18"/>
    </row>
    <row r="19" spans="5:11" ht="12.75">
      <c r="E19" s="17"/>
      <c r="F19" s="18"/>
      <c r="G19" s="18"/>
      <c r="H19" s="18"/>
      <c r="I19" s="18"/>
      <c r="J19" s="18"/>
      <c r="K19" s="18"/>
    </row>
    <row r="20" ht="12.75">
      <c r="A20" s="4" t="s">
        <v>143</v>
      </c>
    </row>
    <row r="21" ht="12.75">
      <c r="A21" t="s">
        <v>153</v>
      </c>
    </row>
    <row r="22" ht="12.75">
      <c r="A22" t="s">
        <v>144</v>
      </c>
    </row>
    <row r="23" ht="12.75">
      <c r="A23" t="s">
        <v>145</v>
      </c>
    </row>
    <row r="24" ht="12.75">
      <c r="A24" t="s">
        <v>146</v>
      </c>
    </row>
    <row r="26" ht="12.75">
      <c r="A26" s="4" t="s">
        <v>147</v>
      </c>
    </row>
    <row r="27" ht="12.75">
      <c r="A27" t="s">
        <v>148</v>
      </c>
    </row>
    <row r="28" ht="12.75">
      <c r="A28" t="s">
        <v>149</v>
      </c>
    </row>
    <row r="29" ht="12.75">
      <c r="A29" t="s">
        <v>150</v>
      </c>
    </row>
    <row r="30" ht="12.75">
      <c r="A30" t="s">
        <v>152</v>
      </c>
    </row>
    <row r="31" ht="12.75">
      <c r="A31" t="s">
        <v>151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&amp;LInvestitionsrechnung in der Arztpraxis&amp;CEinzelinvestition
&amp;A</oddHeader>
    <oddFooter>&amp;L&amp;9Stand: April 2012
(C) bpw/Copyright Deubner Verlag GmbH &amp;&amp; Co. KG - www.deubner-verlag.de&amp;R&amp;9Seite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6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ht="12.75">
      <c r="A3" t="s">
        <v>4</v>
      </c>
    </row>
    <row r="4" spans="1:2" ht="12.75">
      <c r="A4" t="s">
        <v>5</v>
      </c>
      <c r="B4">
        <v>144998</v>
      </c>
    </row>
    <row r="5" ht="12.75">
      <c r="A5" t="s">
        <v>6</v>
      </c>
    </row>
    <row r="6" spans="1:2" ht="12.75">
      <c r="A6" t="s">
        <v>7</v>
      </c>
      <c r="B6" t="s">
        <v>8</v>
      </c>
    </row>
    <row r="7" ht="12.75">
      <c r="A7" t="s">
        <v>9</v>
      </c>
    </row>
    <row r="8" spans="1:2" ht="12.75">
      <c r="A8" t="s">
        <v>10</v>
      </c>
      <c r="B8" t="s">
        <v>11</v>
      </c>
    </row>
    <row r="9" ht="12.75">
      <c r="A9" t="s">
        <v>12</v>
      </c>
    </row>
    <row r="10" spans="1:2" ht="12.75">
      <c r="A10" t="s">
        <v>13</v>
      </c>
      <c r="B10" t="s">
        <v>14</v>
      </c>
    </row>
    <row r="11" ht="12.75">
      <c r="A11" t="s">
        <v>15</v>
      </c>
    </row>
    <row r="12" spans="1:2" ht="12.75">
      <c r="A12" t="s">
        <v>16</v>
      </c>
      <c r="B12" t="s">
        <v>17</v>
      </c>
    </row>
    <row r="13" spans="1:2" ht="12.75">
      <c r="A13" t="s">
        <v>18</v>
      </c>
      <c r="B13">
        <v>19649</v>
      </c>
    </row>
    <row r="14" spans="1:2" ht="12.75">
      <c r="A14" t="s">
        <v>19</v>
      </c>
      <c r="B14">
        <v>61112</v>
      </c>
    </row>
    <row r="15" spans="1:2" ht="12.75">
      <c r="A15" t="s">
        <v>20</v>
      </c>
      <c r="B15" t="s">
        <v>21</v>
      </c>
    </row>
    <row r="16" spans="1:2" ht="12.75">
      <c r="A16" t="s">
        <v>22</v>
      </c>
      <c r="B16">
        <v>2011</v>
      </c>
    </row>
    <row r="17" spans="1:2" ht="12.75">
      <c r="A17" t="s">
        <v>23</v>
      </c>
      <c r="B17" t="s">
        <v>24</v>
      </c>
    </row>
    <row r="18" ht="12.75">
      <c r="A18" t="s">
        <v>25</v>
      </c>
    </row>
    <row r="19" spans="1:2" ht="12.75">
      <c r="A19" t="s">
        <v>26</v>
      </c>
      <c r="B19" t="s">
        <v>21</v>
      </c>
    </row>
    <row r="20" spans="1:2" ht="12.75">
      <c r="A20" t="s">
        <v>27</v>
      </c>
      <c r="B20">
        <v>2011</v>
      </c>
    </row>
    <row r="21" spans="1:2" ht="12.75">
      <c r="A21" t="s">
        <v>28</v>
      </c>
      <c r="B21" t="s">
        <v>29</v>
      </c>
    </row>
    <row r="22" spans="1:2" ht="12.75">
      <c r="A22" t="s">
        <v>30</v>
      </c>
      <c r="B22" t="s">
        <v>31</v>
      </c>
    </row>
    <row r="23" spans="1:2" ht="12.75">
      <c r="A23" t="s">
        <v>32</v>
      </c>
      <c r="B23" t="s">
        <v>33</v>
      </c>
    </row>
    <row r="24" spans="1:2" ht="12.75">
      <c r="A24" t="s">
        <v>34</v>
      </c>
      <c r="B24" t="s">
        <v>35</v>
      </c>
    </row>
    <row r="25" spans="1:2" ht="12.75">
      <c r="A25" t="s">
        <v>36</v>
      </c>
      <c r="B25" t="s">
        <v>37</v>
      </c>
    </row>
    <row r="26" spans="1:2" ht="12.75">
      <c r="A26" t="s">
        <v>38</v>
      </c>
      <c r="B26">
        <v>61112</v>
      </c>
    </row>
    <row r="27" ht="12.75">
      <c r="A27" t="s">
        <v>39</v>
      </c>
    </row>
    <row r="28" spans="1:2" ht="12.75">
      <c r="A28" t="s">
        <v>40</v>
      </c>
      <c r="B28">
        <v>13353</v>
      </c>
    </row>
    <row r="29" ht="12.75">
      <c r="A29" t="s">
        <v>41</v>
      </c>
    </row>
    <row r="30" spans="1:2" ht="12.75">
      <c r="A30" t="s">
        <v>42</v>
      </c>
      <c r="B30">
        <v>1001</v>
      </c>
    </row>
    <row r="31" ht="12.75">
      <c r="A31" t="s">
        <v>43</v>
      </c>
    </row>
    <row r="32" ht="12.75">
      <c r="A32" t="s">
        <v>44</v>
      </c>
    </row>
    <row r="33" spans="1:2" ht="12.75">
      <c r="A33" t="s">
        <v>45</v>
      </c>
      <c r="B33">
        <v>19649</v>
      </c>
    </row>
    <row r="34" spans="1:2" ht="12.75">
      <c r="A34" t="s">
        <v>46</v>
      </c>
      <c r="B34" t="s">
        <v>47</v>
      </c>
    </row>
    <row r="35" spans="1:2" ht="12.75">
      <c r="A35" t="s">
        <v>48</v>
      </c>
      <c r="B35" t="s">
        <v>49</v>
      </c>
    </row>
    <row r="36" spans="1:2" ht="12.75">
      <c r="A36" t="s">
        <v>50</v>
      </c>
      <c r="B36">
        <v>0</v>
      </c>
    </row>
    <row r="37" spans="1:2" ht="12.75">
      <c r="A37" t="s">
        <v>51</v>
      </c>
      <c r="B37" t="s">
        <v>52</v>
      </c>
    </row>
    <row r="38" ht="12.75">
      <c r="A38" t="s">
        <v>53</v>
      </c>
    </row>
    <row r="39" spans="1:2" ht="12.75">
      <c r="A39" t="s">
        <v>54</v>
      </c>
      <c r="B39" t="s">
        <v>55</v>
      </c>
    </row>
    <row r="40" spans="1:2" ht="12.75">
      <c r="A40" t="s">
        <v>56</v>
      </c>
      <c r="B40" t="s">
        <v>57</v>
      </c>
    </row>
    <row r="41" ht="12.75">
      <c r="A41" t="s">
        <v>58</v>
      </c>
    </row>
    <row r="42" spans="1:2" ht="12.75">
      <c r="A42" t="s">
        <v>59</v>
      </c>
      <c r="B42" t="s">
        <v>60</v>
      </c>
    </row>
    <row r="43" spans="1:2" ht="76.5">
      <c r="A43" t="s">
        <v>61</v>
      </c>
      <c r="B43" s="1" t="s">
        <v>62</v>
      </c>
    </row>
    <row r="44" ht="12.75">
      <c r="A44" t="s">
        <v>63</v>
      </c>
    </row>
    <row r="45" spans="1:2" ht="12.75">
      <c r="A45" t="s">
        <v>64</v>
      </c>
      <c r="B45" t="s">
        <v>65</v>
      </c>
    </row>
    <row r="46" spans="1:2" ht="12.75">
      <c r="A46" t="s">
        <v>66</v>
      </c>
      <c r="B46" t="s">
        <v>67</v>
      </c>
    </row>
    <row r="47" ht="12.75">
      <c r="A47" t="s">
        <v>68</v>
      </c>
    </row>
    <row r="48" ht="12.75">
      <c r="A48" t="s">
        <v>69</v>
      </c>
    </row>
    <row r="49" spans="1:2" ht="12.75">
      <c r="A49" t="s">
        <v>70</v>
      </c>
      <c r="B49" t="s">
        <v>71</v>
      </c>
    </row>
    <row r="50" spans="1:2" ht="12.75">
      <c r="A50" t="s">
        <v>72</v>
      </c>
      <c r="B50" t="s">
        <v>73</v>
      </c>
    </row>
    <row r="51" spans="1:2" ht="12.75">
      <c r="A51" t="s">
        <v>74</v>
      </c>
      <c r="B51">
        <v>2012</v>
      </c>
    </row>
    <row r="52" ht="12.75">
      <c r="A52" t="s">
        <v>75</v>
      </c>
    </row>
    <row r="53" ht="12.75">
      <c r="A53" t="s">
        <v>76</v>
      </c>
    </row>
    <row r="54" ht="12.75">
      <c r="A54" t="s">
        <v>77</v>
      </c>
    </row>
    <row r="55" spans="1:2" ht="12.75">
      <c r="A55" t="s">
        <v>78</v>
      </c>
      <c r="B55" t="s">
        <v>79</v>
      </c>
    </row>
    <row r="56" ht="12.75">
      <c r="A56" t="s">
        <v>80</v>
      </c>
    </row>
    <row r="57" spans="1:2" ht="12.75">
      <c r="A57" t="s">
        <v>81</v>
      </c>
      <c r="B57" t="s">
        <v>82</v>
      </c>
    </row>
    <row r="58" spans="1:2" ht="12.75">
      <c r="A58" t="s">
        <v>83</v>
      </c>
      <c r="B58">
        <v>61112</v>
      </c>
    </row>
    <row r="59" ht="12.75">
      <c r="A59" t="s">
        <v>84</v>
      </c>
    </row>
    <row r="60" spans="1:2" ht="12.75">
      <c r="A60" t="s">
        <v>85</v>
      </c>
      <c r="B60" t="s">
        <v>86</v>
      </c>
    </row>
    <row r="61" spans="1:2" ht="12.75">
      <c r="A61" t="s">
        <v>87</v>
      </c>
      <c r="B61" t="s">
        <v>88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Schwarte, Elke</cp:lastModifiedBy>
  <cp:lastPrinted>2012-02-15T09:50:05Z</cp:lastPrinted>
  <dcterms:created xsi:type="dcterms:W3CDTF">2000-05-22T11:18:36Z</dcterms:created>
  <dcterms:modified xsi:type="dcterms:W3CDTF">2012-04-12T13:47:01Z</dcterms:modified>
  <cp:category/>
  <cp:version/>
  <cp:contentType/>
  <cp:contentStatus/>
</cp:coreProperties>
</file>