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7980" activeTab="2"/>
  </bookViews>
  <sheets>
    <sheet name="Muster Buchhandel-Ausgangsfall" sheetId="1" r:id="rId1"/>
    <sheet name="Buchhandel-Fortentwicklung Fall" sheetId="2" r:id="rId2"/>
    <sheet name="Buchhandel-Fortentwicklung  (2)" sheetId="3" r:id="rId3"/>
  </sheets>
  <definedNames/>
  <calcPr fullCalcOnLoad="1"/>
</workbook>
</file>

<file path=xl/sharedStrings.xml><?xml version="1.0" encoding="utf-8"?>
<sst xmlns="http://schemas.openxmlformats.org/spreadsheetml/2006/main" count="132" uniqueCount="58">
  <si>
    <t>Bruttoumsatz</t>
  </si>
  <si>
    <t>Wareneinsatz</t>
  </si>
  <si>
    <t>Löhne für Minijobs incl. Knappschaft</t>
  </si>
  <si>
    <t>Gehälter abzgl. Kurzarbeitergeld</t>
  </si>
  <si>
    <t>75% vom Bruttoumsatz, da erhöhte Handlingskosten (Botendienste, Porto, Einzelfakturierung etc.)</t>
  </si>
  <si>
    <t>zzgl. + 30% Abgaben Knappschaft</t>
  </si>
  <si>
    <t>für tatsächlich erbrachte Arbeitsleistungen sind Gehälter zu zahlen</t>
  </si>
  <si>
    <t>Miete, Mietnebenkosten</t>
  </si>
  <si>
    <t>Mietreduzierungen abziehen, Mietstundung nicht abziehen; Mietnebenkosten = Strom, Wasser, Heizung etc.</t>
  </si>
  <si>
    <t>Versicherungen/Beiträge</t>
  </si>
  <si>
    <t>Gesamtkosten 2019 geteilt durch 12 = monatliche Kosten</t>
  </si>
  <si>
    <t>Fahrzeugkosten</t>
  </si>
  <si>
    <t>Benzin, Steuern, Versicherung, Reparaturen = 1/12 der Jahreskosten</t>
  </si>
  <si>
    <t>Kosten der Warenabgabe</t>
  </si>
  <si>
    <t>Werbe- und Reisekosten</t>
  </si>
  <si>
    <t>Abschreibungen</t>
  </si>
  <si>
    <t>nicht berücksichtigen, da nicht liquiditätsrelevant</t>
  </si>
  <si>
    <t>Reparatur/Instandhaltung</t>
  </si>
  <si>
    <t>Sonstige Kosten</t>
  </si>
  <si>
    <t>Tilgungungen für Betriebskredite</t>
  </si>
  <si>
    <t>Summe Liquiditätsbedarf pro Monat</t>
  </si>
  <si>
    <t>Zinsaufwendungen Kredite und Überziehungskredite</t>
  </si>
  <si>
    <t xml:space="preserve">Leasing und ähnliches (auch Kfz-Finanzierung über Autobanken) </t>
  </si>
  <si>
    <t>Fehlbetrag / Monat</t>
  </si>
  <si>
    <t xml:space="preserve">Betriebseinnahmen: </t>
  </si>
  <si>
    <t xml:space="preserve">Wareneinsatz: </t>
  </si>
  <si>
    <t xml:space="preserve">Rohgewinn: </t>
  </si>
  <si>
    <t xml:space="preserve">Erläuterungen: </t>
  </si>
  <si>
    <t xml:space="preserve">Umsatz ( brutto ) </t>
  </si>
  <si>
    <t xml:space="preserve">Betriebsausgaben: </t>
  </si>
  <si>
    <t xml:space="preserve">Summe Betriebsausgaben: </t>
  </si>
  <si>
    <t>( Wareneinsatz + Summe Betriebsausgaben )</t>
  </si>
  <si>
    <t xml:space="preserve">lt. BWA oder lt. Verträge </t>
  </si>
  <si>
    <t>Summe</t>
  </si>
  <si>
    <t xml:space="preserve">Quelle: https://www.boersenblatt.net/2020-04-09-artikel-corona__faq_rund_um_die_soforthilfe-foerderbedingungen_und_antragsverfahren.1846311.html ;  download zuletzt 23.05.2020. </t>
  </si>
  <si>
    <t xml:space="preserve">Umsatz </t>
  </si>
  <si>
    <r>
      <t>Umsatz</t>
    </r>
    <r>
      <rPr>
        <sz val="11"/>
        <color indexed="8"/>
        <rFont val="Arial"/>
        <family val="2"/>
      </rPr>
      <t xml:space="preserve"> (Annahme: netto ohne Umsatzsteuer; 30% vom normalen Umsatz einer kleinen Buchhandlung:</t>
    </r>
  </si>
  <si>
    <t>p.a. 2018: 17.833 €*30%/1,07= 5.000 €)</t>
  </si>
  <si>
    <t>Normal vor der Krise: 70%</t>
  </si>
  <si>
    <t>nur Inhaber und unentgeltlich mitarbeitende Familienangehörige</t>
  </si>
  <si>
    <t>mit eigenen Berechnungen und Anmerkungen</t>
  </si>
  <si>
    <t xml:space="preserve">Korrekturbetrag Umsatzsteuer: </t>
  </si>
  <si>
    <t>Zahlungseingang auf Einnahmen</t>
  </si>
  <si>
    <t>Zahlungsausgang Umsatzsteuer Vormonate mit Dauerfristverlängerung</t>
  </si>
  <si>
    <t>Zahlungsausgang Vorsteuer auf Wareneinkauf und Betriebsausgaben</t>
  </si>
  <si>
    <t>bei 7% Umsatzsteuer auf Ausgangsumsätze und 19% Vorsteuer auf Betriebsausgaben ohne Wareneinsatz</t>
  </si>
  <si>
    <t>besteht im vorliegenden Fall kein Stundungsbedarf und somit laufen auch keine zusätzlichen Schulden auf.</t>
  </si>
  <si>
    <t>Annahme: Minijobs werden für Soforthilfe nicht anerkannt</t>
  </si>
  <si>
    <t>Annahme: im Mai wird der Jahresabschluss 2019 gemacht und bezahlt</t>
  </si>
  <si>
    <t>Fehlbetrag korrigiert</t>
  </si>
  <si>
    <t>insgesamt für 3 Monate</t>
  </si>
  <si>
    <t>Zuschuss Corona Soforthilfe</t>
  </si>
  <si>
    <t>insgesamt noch Liquiditäts-</t>
  </si>
  <si>
    <t>bedarf bis Jahresende</t>
  </si>
  <si>
    <t>Fehlbeträge</t>
  </si>
  <si>
    <t>Ausgangsfall für 3 Monate, mit eigenen Berechnungen und Anmerkungen zur Entwicklung bis Jahresende.</t>
  </si>
  <si>
    <t>ohne eigene Lebenshaltung!!!!</t>
  </si>
  <si>
    <t>© bpw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</si>
</sst>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#,##0\ &quot;€&quot;"/>
    <numFmt numFmtId="166" formatCode="_-* #,##0.00\ [$€-407]_-;\-* #,##0.00\ [$€-407]_-;_-* &quot;-&quot;??\ [$€-407]_-;_-@_-"/>
    <numFmt numFmtId="167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8"/>
      <name val="Calibri"/>
      <family val="2"/>
    </font>
    <font>
      <u val="doubleAccounting"/>
      <sz val="11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FF0000"/>
      <name val="Arial"/>
      <family val="2"/>
    </font>
    <font>
      <b/>
      <sz val="14"/>
      <color theme="1"/>
      <name val="Calibri"/>
      <family val="2"/>
    </font>
    <font>
      <u val="doubleAccounting"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164" fontId="0" fillId="0" borderId="0" xfId="57" applyFont="1" applyAlignment="1">
      <alignment/>
    </xf>
    <xf numFmtId="164" fontId="0" fillId="0" borderId="0" xfId="0" applyNumberFormat="1" applyAlignment="1">
      <alignment/>
    </xf>
    <xf numFmtId="164" fontId="0" fillId="0" borderId="0" xfId="57" applyFont="1" applyAlignment="1">
      <alignment horizontal="left"/>
    </xf>
    <xf numFmtId="164" fontId="0" fillId="0" borderId="0" xfId="57" applyFont="1" applyAlignment="1">
      <alignment horizontal="center"/>
    </xf>
    <xf numFmtId="0" fontId="43" fillId="0" borderId="0" xfId="0" applyFont="1" applyAlignment="1">
      <alignment/>
    </xf>
    <xf numFmtId="164" fontId="43" fillId="0" borderId="0" xfId="57" applyFont="1" applyAlignment="1">
      <alignment horizontal="left"/>
    </xf>
    <xf numFmtId="0" fontId="44" fillId="0" borderId="0" xfId="0" applyFont="1" applyAlignment="1">
      <alignment/>
    </xf>
    <xf numFmtId="164" fontId="44" fillId="0" borderId="0" xfId="57" applyFont="1" applyAlignment="1">
      <alignment horizontal="left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center"/>
    </xf>
    <xf numFmtId="17" fontId="45" fillId="33" borderId="10" xfId="57" applyNumberFormat="1" applyFont="1" applyFill="1" applyBorder="1" applyAlignment="1">
      <alignment horizontal="center" vertical="center"/>
    </xf>
    <xf numFmtId="17" fontId="45" fillId="33" borderId="10" xfId="57" applyNumberFormat="1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/>
    </xf>
    <xf numFmtId="17" fontId="43" fillId="34" borderId="10" xfId="57" applyNumberFormat="1" applyFont="1" applyFill="1" applyBorder="1" applyAlignment="1">
      <alignment horizontal="left" vertical="center"/>
    </xf>
    <xf numFmtId="0" fontId="43" fillId="0" borderId="11" xfId="0" applyFont="1" applyBorder="1" applyAlignment="1">
      <alignment/>
    </xf>
    <xf numFmtId="165" fontId="43" fillId="0" borderId="11" xfId="57" applyNumberFormat="1" applyFont="1" applyBorder="1" applyAlignment="1">
      <alignment horizontal="center"/>
    </xf>
    <xf numFmtId="164" fontId="43" fillId="0" borderId="11" xfId="57" applyFont="1" applyBorder="1" applyAlignment="1">
      <alignment horizontal="left"/>
    </xf>
    <xf numFmtId="0" fontId="43" fillId="0" borderId="10" xfId="0" applyFont="1" applyBorder="1" applyAlignment="1">
      <alignment/>
    </xf>
    <xf numFmtId="165" fontId="43" fillId="0" borderId="10" xfId="57" applyNumberFormat="1" applyFont="1" applyBorder="1" applyAlignment="1">
      <alignment horizontal="center"/>
    </xf>
    <xf numFmtId="164" fontId="43" fillId="0" borderId="10" xfId="57" applyFont="1" applyBorder="1" applyAlignment="1">
      <alignment horizontal="left"/>
    </xf>
    <xf numFmtId="0" fontId="45" fillId="0" borderId="10" xfId="0" applyFont="1" applyBorder="1" applyAlignment="1">
      <alignment horizontal="right"/>
    </xf>
    <xf numFmtId="164" fontId="43" fillId="0" borderId="0" xfId="57" applyFont="1" applyAlignment="1">
      <alignment horizontal="center"/>
    </xf>
    <xf numFmtId="0" fontId="45" fillId="34" borderId="10" xfId="0" applyFont="1" applyFill="1" applyBorder="1" applyAlignment="1">
      <alignment horizontal="left" vertical="center"/>
    </xf>
    <xf numFmtId="17" fontId="45" fillId="34" borderId="10" xfId="57" applyNumberFormat="1" applyFont="1" applyFill="1" applyBorder="1" applyAlignment="1">
      <alignment horizontal="left" vertical="center"/>
    </xf>
    <xf numFmtId="165" fontId="46" fillId="34" borderId="10" xfId="57" applyNumberFormat="1" applyFont="1" applyFill="1" applyBorder="1" applyAlignment="1">
      <alignment horizontal="center" vertical="center"/>
    </xf>
    <xf numFmtId="165" fontId="47" fillId="0" borderId="10" xfId="57" applyNumberFormat="1" applyFont="1" applyBorder="1" applyAlignment="1">
      <alignment horizontal="center"/>
    </xf>
    <xf numFmtId="0" fontId="48" fillId="0" borderId="0" xfId="0" applyFont="1" applyAlignment="1">
      <alignment/>
    </xf>
    <xf numFmtId="166" fontId="43" fillId="34" borderId="10" xfId="57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164" fontId="49" fillId="0" borderId="10" xfId="57" applyFont="1" applyBorder="1" applyAlignment="1">
      <alignment horizontal="left"/>
    </xf>
    <xf numFmtId="0" fontId="45" fillId="0" borderId="10" xfId="0" applyFont="1" applyBorder="1" applyAlignment="1">
      <alignment/>
    </xf>
    <xf numFmtId="165" fontId="50" fillId="0" borderId="10" xfId="57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166" fontId="43" fillId="0" borderId="10" xfId="57" applyNumberFormat="1" applyFont="1" applyBorder="1" applyAlignment="1">
      <alignment horizontal="center"/>
    </xf>
    <xf numFmtId="165" fontId="45" fillId="0" borderId="10" xfId="57" applyNumberFormat="1" applyFont="1" applyBorder="1" applyAlignment="1">
      <alignment horizontal="center"/>
    </xf>
    <xf numFmtId="0" fontId="43" fillId="8" borderId="11" xfId="0" applyFont="1" applyFill="1" applyBorder="1" applyAlignment="1">
      <alignment/>
    </xf>
    <xf numFmtId="165" fontId="43" fillId="8" borderId="11" xfId="57" applyNumberFormat="1" applyFont="1" applyFill="1" applyBorder="1" applyAlignment="1">
      <alignment horizontal="center"/>
    </xf>
    <xf numFmtId="164" fontId="43" fillId="8" borderId="11" xfId="57" applyFont="1" applyFill="1" applyBorder="1" applyAlignment="1">
      <alignment horizontal="left"/>
    </xf>
    <xf numFmtId="0" fontId="31" fillId="8" borderId="0" xfId="0" applyFont="1" applyFill="1" applyAlignment="1">
      <alignment/>
    </xf>
    <xf numFmtId="164" fontId="31" fillId="8" borderId="0" xfId="57" applyFont="1" applyFill="1" applyAlignment="1">
      <alignment horizontal="center"/>
    </xf>
    <xf numFmtId="10" fontId="0" fillId="0" borderId="0" xfId="57" applyNumberFormat="1" applyFont="1" applyAlignment="1">
      <alignment horizontal="center"/>
    </xf>
    <xf numFmtId="10" fontId="0" fillId="0" borderId="0" xfId="0" applyNumberFormat="1" applyAlignment="1">
      <alignment/>
    </xf>
    <xf numFmtId="0" fontId="51" fillId="35" borderId="0" xfId="0" applyFont="1" applyFill="1" applyAlignment="1">
      <alignment/>
    </xf>
    <xf numFmtId="165" fontId="44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5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51" fillId="35" borderId="15" xfId="0" applyFont="1" applyFill="1" applyBorder="1" applyAlignment="1">
      <alignment/>
    </xf>
    <xf numFmtId="0" fontId="51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1" fillId="35" borderId="18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65" fontId="44" fillId="35" borderId="20" xfId="0" applyNumberFormat="1" applyFont="1" applyFill="1" applyBorder="1" applyAlignment="1">
      <alignment/>
    </xf>
    <xf numFmtId="167" fontId="31" fillId="8" borderId="0" xfId="57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view="pageLayout" workbookViewId="0" topLeftCell="A1">
      <selection activeCell="A33" sqref="A33"/>
    </sheetView>
  </sheetViews>
  <sheetFormatPr defaultColWidth="11.421875" defaultRowHeight="15"/>
  <cols>
    <col min="1" max="1" width="62.00390625" style="0" customWidth="1"/>
    <col min="2" max="4" width="18.00390625" style="4" customWidth="1"/>
    <col min="5" max="5" width="107.421875" style="3" customWidth="1"/>
    <col min="10" max="10" width="11.57421875" style="0" bestFit="1" customWidth="1"/>
    <col min="11" max="11" width="12.00390625" style="0" bestFit="1" customWidth="1"/>
  </cols>
  <sheetData>
    <row r="1" spans="1:5" ht="24.75" customHeight="1">
      <c r="A1" s="10" t="s">
        <v>24</v>
      </c>
      <c r="B1" s="11">
        <v>43922</v>
      </c>
      <c r="C1" s="11">
        <v>43952</v>
      </c>
      <c r="D1" s="11">
        <v>43983</v>
      </c>
      <c r="E1" s="12"/>
    </row>
    <row r="2" spans="1:5" ht="24.75" customHeight="1">
      <c r="A2" s="23" t="s">
        <v>28</v>
      </c>
      <c r="B2" s="25">
        <v>5000</v>
      </c>
      <c r="C2" s="25">
        <v>5000</v>
      </c>
      <c r="D2" s="25">
        <v>5000</v>
      </c>
      <c r="E2" s="24" t="s">
        <v>0</v>
      </c>
    </row>
    <row r="4" ht="18.75">
      <c r="A4" s="27" t="s">
        <v>25</v>
      </c>
    </row>
    <row r="5" spans="1:5" ht="24.75" customHeight="1">
      <c r="A5" s="13" t="s">
        <v>1</v>
      </c>
      <c r="B5" s="28">
        <f>-B2*75%</f>
        <v>-3750</v>
      </c>
      <c r="C5" s="28">
        <f>-C2*75%</f>
        <v>-3750</v>
      </c>
      <c r="D5" s="28">
        <f>-D2*75%</f>
        <v>-3750</v>
      </c>
      <c r="E5" s="14" t="s">
        <v>4</v>
      </c>
    </row>
    <row r="7" spans="1:4" ht="18.75">
      <c r="A7" s="33" t="s">
        <v>26</v>
      </c>
      <c r="B7" s="34">
        <f>B2+B5</f>
        <v>1250</v>
      </c>
      <c r="C7" s="34">
        <f>C2+C5</f>
        <v>1250</v>
      </c>
      <c r="D7" s="34">
        <f>D2+D5</f>
        <v>1250</v>
      </c>
    </row>
    <row r="9" spans="1:5" ht="24.75" customHeight="1">
      <c r="A9" s="10" t="s">
        <v>29</v>
      </c>
      <c r="B9" s="11">
        <v>43922</v>
      </c>
      <c r="C9" s="11">
        <v>43952</v>
      </c>
      <c r="D9" s="11">
        <v>43983</v>
      </c>
      <c r="E9" s="12" t="s">
        <v>27</v>
      </c>
    </row>
    <row r="10" spans="1:5" ht="24.75" customHeight="1">
      <c r="A10" s="15" t="s">
        <v>2</v>
      </c>
      <c r="B10" s="16">
        <v>-1365</v>
      </c>
      <c r="C10" s="16">
        <v>-1365</v>
      </c>
      <c r="D10" s="16">
        <v>-1365</v>
      </c>
      <c r="E10" s="17" t="s">
        <v>5</v>
      </c>
    </row>
    <row r="11" spans="1:5" ht="24.75" customHeight="1">
      <c r="A11" s="15" t="s">
        <v>3</v>
      </c>
      <c r="B11" s="16">
        <v>-1000</v>
      </c>
      <c r="C11" s="16">
        <v>-1000</v>
      </c>
      <c r="D11" s="16">
        <v>-1000</v>
      </c>
      <c r="E11" s="17" t="s">
        <v>6</v>
      </c>
    </row>
    <row r="12" spans="1:5" ht="24.75" customHeight="1">
      <c r="A12" s="18" t="s">
        <v>7</v>
      </c>
      <c r="B12" s="19">
        <v>-1798</v>
      </c>
      <c r="C12" s="19">
        <v>-1798</v>
      </c>
      <c r="D12" s="19">
        <v>-1798</v>
      </c>
      <c r="E12" s="20" t="s">
        <v>8</v>
      </c>
    </row>
    <row r="13" spans="1:5" ht="24.75" customHeight="1">
      <c r="A13" s="18" t="s">
        <v>9</v>
      </c>
      <c r="B13" s="19">
        <v>-195</v>
      </c>
      <c r="C13" s="19">
        <v>-195</v>
      </c>
      <c r="D13" s="19">
        <v>-195</v>
      </c>
      <c r="E13" s="20" t="s">
        <v>10</v>
      </c>
    </row>
    <row r="14" spans="1:5" ht="24.75" customHeight="1">
      <c r="A14" s="18" t="s">
        <v>11</v>
      </c>
      <c r="B14" s="19">
        <v>-196</v>
      </c>
      <c r="C14" s="19">
        <v>-196</v>
      </c>
      <c r="D14" s="19">
        <v>-196</v>
      </c>
      <c r="E14" s="20" t="s">
        <v>12</v>
      </c>
    </row>
    <row r="15" spans="1:5" ht="24.75" customHeight="1">
      <c r="A15" s="18" t="s">
        <v>14</v>
      </c>
      <c r="B15" s="19">
        <v>-180</v>
      </c>
      <c r="C15" s="19">
        <v>-180</v>
      </c>
      <c r="D15" s="19">
        <v>-180</v>
      </c>
      <c r="E15" s="20" t="s">
        <v>10</v>
      </c>
    </row>
    <row r="16" spans="1:5" ht="24.75" customHeight="1">
      <c r="A16" s="18" t="s">
        <v>13</v>
      </c>
      <c r="B16" s="19">
        <v>-172</v>
      </c>
      <c r="C16" s="19">
        <v>-172</v>
      </c>
      <c r="D16" s="19">
        <v>-172</v>
      </c>
      <c r="E16" s="20" t="s">
        <v>10</v>
      </c>
    </row>
    <row r="17" spans="1:5" ht="24.75" customHeight="1">
      <c r="A17" s="18" t="s">
        <v>17</v>
      </c>
      <c r="B17" s="19">
        <v>-104</v>
      </c>
      <c r="C17" s="19">
        <v>-104</v>
      </c>
      <c r="D17" s="19">
        <v>-104</v>
      </c>
      <c r="E17" s="20" t="s">
        <v>10</v>
      </c>
    </row>
    <row r="18" spans="1:5" ht="24.75" customHeight="1">
      <c r="A18" s="18" t="s">
        <v>15</v>
      </c>
      <c r="B18" s="19">
        <v>0</v>
      </c>
      <c r="C18" s="19">
        <v>0</v>
      </c>
      <c r="D18" s="19">
        <v>0</v>
      </c>
      <c r="E18" s="20" t="s">
        <v>16</v>
      </c>
    </row>
    <row r="19" spans="1:5" ht="24.75" customHeight="1">
      <c r="A19" s="31" t="s">
        <v>18</v>
      </c>
      <c r="B19" s="19">
        <v>-860</v>
      </c>
      <c r="C19" s="19">
        <v>-860</v>
      </c>
      <c r="D19" s="19">
        <v>-860</v>
      </c>
      <c r="E19" s="20" t="s">
        <v>10</v>
      </c>
    </row>
    <row r="20" spans="1:5" ht="24.75" customHeight="1">
      <c r="A20" s="18"/>
      <c r="B20" s="19"/>
      <c r="C20" s="19"/>
      <c r="D20" s="19"/>
      <c r="E20" s="20"/>
    </row>
    <row r="21" spans="1:5" ht="24.75" customHeight="1">
      <c r="A21" s="18" t="s">
        <v>21</v>
      </c>
      <c r="B21" s="19">
        <v>-357</v>
      </c>
      <c r="C21" s="19">
        <v>-357</v>
      </c>
      <c r="D21" s="19">
        <v>-357</v>
      </c>
      <c r="E21" s="20" t="s">
        <v>32</v>
      </c>
    </row>
    <row r="22" spans="1:5" ht="24.75" customHeight="1">
      <c r="A22" s="18" t="s">
        <v>19</v>
      </c>
      <c r="B22" s="19">
        <v>0</v>
      </c>
      <c r="C22" s="19">
        <v>0</v>
      </c>
      <c r="D22" s="19">
        <v>0</v>
      </c>
      <c r="E22" s="20" t="s">
        <v>32</v>
      </c>
    </row>
    <row r="23" spans="1:5" ht="24.75" customHeight="1">
      <c r="A23" s="18" t="s">
        <v>22</v>
      </c>
      <c r="B23" s="19">
        <v>-294</v>
      </c>
      <c r="C23" s="19">
        <v>-294</v>
      </c>
      <c r="D23" s="19">
        <v>-294</v>
      </c>
      <c r="E23" s="20" t="s">
        <v>32</v>
      </c>
    </row>
    <row r="24" spans="1:5" ht="24.75" customHeight="1">
      <c r="A24" s="29" t="s">
        <v>30</v>
      </c>
      <c r="B24" s="35">
        <f>SUM(B10:B23)</f>
        <v>-6521</v>
      </c>
      <c r="C24" s="35">
        <f>SUM(C10:C23)</f>
        <v>-6521</v>
      </c>
      <c r="D24" s="35">
        <f>SUM(D10:D23)</f>
        <v>-6521</v>
      </c>
      <c r="E24" s="20"/>
    </row>
    <row r="25" spans="1:5" ht="24.75" customHeight="1">
      <c r="A25" s="18"/>
      <c r="B25" s="19"/>
      <c r="C25" s="19"/>
      <c r="D25" s="19"/>
      <c r="E25" s="20"/>
    </row>
    <row r="26" spans="1:5" ht="24.75" customHeight="1">
      <c r="A26" s="21" t="s">
        <v>20</v>
      </c>
      <c r="B26" s="32">
        <f>B5+B24</f>
        <v>-10271</v>
      </c>
      <c r="C26" s="32">
        <f>C5+C24</f>
        <v>-10271</v>
      </c>
      <c r="D26" s="32">
        <f>D5+D24</f>
        <v>-10271</v>
      </c>
      <c r="E26" s="30" t="s">
        <v>31</v>
      </c>
    </row>
    <row r="27" spans="1:5" ht="14.25">
      <c r="A27" s="5"/>
      <c r="B27" s="22"/>
      <c r="C27" s="22"/>
      <c r="D27" s="22"/>
      <c r="E27" s="6"/>
    </row>
    <row r="28" spans="1:5" ht="14.25">
      <c r="A28" s="5"/>
      <c r="B28" s="22"/>
      <c r="C28" s="22"/>
      <c r="D28" s="22"/>
      <c r="E28" s="6"/>
    </row>
    <row r="29" spans="1:5" s="7" customFormat="1" ht="24.75" customHeight="1">
      <c r="A29" s="9" t="s">
        <v>23</v>
      </c>
      <c r="B29" s="26">
        <f>B26+B2</f>
        <v>-5271</v>
      </c>
      <c r="C29" s="26">
        <f>C26+C2</f>
        <v>-5271</v>
      </c>
      <c r="D29" s="26">
        <f>D26+D2</f>
        <v>-5271</v>
      </c>
      <c r="E29" s="8"/>
    </row>
    <row r="31" ht="14.25">
      <c r="A31" t="s">
        <v>34</v>
      </c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4" ht="14.25">
      <c r="K74" s="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  <headerFooter>
    <oddHeader xml:space="preserve">&amp;C&amp;"-,Fett"&amp;16Entwurf einer Planungsrechnung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view="pageLayout" workbookViewId="0" topLeftCell="A1">
      <selection activeCell="A38" sqref="A38"/>
    </sheetView>
  </sheetViews>
  <sheetFormatPr defaultColWidth="11.421875" defaultRowHeight="15"/>
  <cols>
    <col min="1" max="1" width="62.00390625" style="0" customWidth="1"/>
    <col min="2" max="4" width="18.00390625" style="4" customWidth="1"/>
    <col min="5" max="5" width="107.421875" style="3" customWidth="1"/>
    <col min="10" max="10" width="11.57421875" style="0" bestFit="1" customWidth="1"/>
    <col min="11" max="11" width="12.00390625" style="0" bestFit="1" customWidth="1"/>
  </cols>
  <sheetData>
    <row r="1" spans="1:5" ht="24.75" customHeight="1">
      <c r="A1" s="10" t="s">
        <v>24</v>
      </c>
      <c r="B1" s="11">
        <v>43922</v>
      </c>
      <c r="C1" s="11">
        <v>43952</v>
      </c>
      <c r="D1" s="11">
        <v>43983</v>
      </c>
      <c r="E1" s="12"/>
    </row>
    <row r="2" spans="1:5" ht="24.75" customHeight="1">
      <c r="A2" s="23" t="s">
        <v>35</v>
      </c>
      <c r="B2" s="25">
        <v>5000</v>
      </c>
      <c r="C2" s="25">
        <v>5000</v>
      </c>
      <c r="D2" s="25">
        <v>5000</v>
      </c>
      <c r="E2" s="24" t="s">
        <v>36</v>
      </c>
    </row>
    <row r="3" ht="14.25">
      <c r="E3" s="3" t="s">
        <v>37</v>
      </c>
    </row>
    <row r="4" ht="18.75">
      <c r="A4" s="27" t="s">
        <v>25</v>
      </c>
    </row>
    <row r="5" spans="1:5" ht="24.75" customHeight="1">
      <c r="A5" s="13" t="s">
        <v>1</v>
      </c>
      <c r="B5" s="28">
        <f>-B2*75%</f>
        <v>-3750</v>
      </c>
      <c r="C5" s="28">
        <f>-C2*75%</f>
        <v>-3750</v>
      </c>
      <c r="D5" s="28">
        <f>-D2*75%</f>
        <v>-3750</v>
      </c>
      <c r="E5" s="14" t="s">
        <v>4</v>
      </c>
    </row>
    <row r="6" ht="15">
      <c r="E6" s="3" t="s">
        <v>38</v>
      </c>
    </row>
    <row r="7" spans="1:4" ht="18.75">
      <c r="A7" s="33" t="s">
        <v>26</v>
      </c>
      <c r="B7" s="34">
        <f>B2+B5</f>
        <v>1250</v>
      </c>
      <c r="C7" s="34">
        <f>C2+C5</f>
        <v>1250</v>
      </c>
      <c r="D7" s="34">
        <f>D2+D5</f>
        <v>1250</v>
      </c>
    </row>
    <row r="9" spans="1:5" ht="24.75" customHeight="1">
      <c r="A9" s="10" t="s">
        <v>29</v>
      </c>
      <c r="B9" s="11">
        <v>43922</v>
      </c>
      <c r="C9" s="11">
        <v>43952</v>
      </c>
      <c r="D9" s="11">
        <v>43983</v>
      </c>
      <c r="E9" s="12" t="s">
        <v>27</v>
      </c>
    </row>
    <row r="10" spans="1:5" ht="24.75" customHeight="1">
      <c r="A10" s="15" t="s">
        <v>2</v>
      </c>
      <c r="B10" s="16">
        <v>-1365</v>
      </c>
      <c r="C10" s="16">
        <v>-1365</v>
      </c>
      <c r="D10" s="16">
        <v>-1365</v>
      </c>
      <c r="E10" s="17" t="s">
        <v>5</v>
      </c>
    </row>
    <row r="11" spans="1:5" ht="24.75" customHeight="1">
      <c r="A11" s="36" t="s">
        <v>3</v>
      </c>
      <c r="B11" s="37"/>
      <c r="C11" s="37"/>
      <c r="D11" s="37"/>
      <c r="E11" s="38" t="s">
        <v>39</v>
      </c>
    </row>
    <row r="12" spans="1:5" ht="24.75" customHeight="1">
      <c r="A12" s="18" t="s">
        <v>7</v>
      </c>
      <c r="B12" s="19">
        <v>-1798</v>
      </c>
      <c r="C12" s="19">
        <v>-1798</v>
      </c>
      <c r="D12" s="19">
        <v>-1798</v>
      </c>
      <c r="E12" s="20" t="s">
        <v>8</v>
      </c>
    </row>
    <row r="13" spans="1:5" ht="24.75" customHeight="1">
      <c r="A13" s="18" t="s">
        <v>9</v>
      </c>
      <c r="B13" s="19">
        <v>-195</v>
      </c>
      <c r="C13" s="19">
        <v>-195</v>
      </c>
      <c r="D13" s="19">
        <v>-195</v>
      </c>
      <c r="E13" s="20" t="s">
        <v>10</v>
      </c>
    </row>
    <row r="14" spans="1:5" ht="24.75" customHeight="1">
      <c r="A14" s="18" t="s">
        <v>11</v>
      </c>
      <c r="B14" s="19">
        <v>-196</v>
      </c>
      <c r="C14" s="19">
        <v>-196</v>
      </c>
      <c r="D14" s="19">
        <v>-196</v>
      </c>
      <c r="E14" s="20" t="s">
        <v>12</v>
      </c>
    </row>
    <row r="15" spans="1:5" ht="24.75" customHeight="1">
      <c r="A15" s="18" t="s">
        <v>14</v>
      </c>
      <c r="B15" s="19">
        <v>-180</v>
      </c>
      <c r="C15" s="19">
        <v>-180</v>
      </c>
      <c r="D15" s="19">
        <v>-180</v>
      </c>
      <c r="E15" s="20" t="s">
        <v>10</v>
      </c>
    </row>
    <row r="16" spans="1:5" ht="24.75" customHeight="1">
      <c r="A16" s="18" t="s">
        <v>13</v>
      </c>
      <c r="B16" s="19">
        <v>-172</v>
      </c>
      <c r="C16" s="19">
        <v>-172</v>
      </c>
      <c r="D16" s="19">
        <v>-172</v>
      </c>
      <c r="E16" s="20" t="s">
        <v>10</v>
      </c>
    </row>
    <row r="17" spans="1:5" ht="24.75" customHeight="1">
      <c r="A17" s="18" t="s">
        <v>17</v>
      </c>
      <c r="B17" s="19">
        <v>-104</v>
      </c>
      <c r="C17" s="19">
        <v>-104</v>
      </c>
      <c r="D17" s="19">
        <v>-104</v>
      </c>
      <c r="E17" s="20" t="s">
        <v>10</v>
      </c>
    </row>
    <row r="18" spans="1:5" ht="24.75" customHeight="1">
      <c r="A18" s="18" t="s">
        <v>15</v>
      </c>
      <c r="B18" s="19">
        <v>0</v>
      </c>
      <c r="C18" s="19">
        <v>0</v>
      </c>
      <c r="D18" s="19">
        <v>0</v>
      </c>
      <c r="E18" s="20" t="s">
        <v>16</v>
      </c>
    </row>
    <row r="19" spans="1:5" ht="24.75" customHeight="1">
      <c r="A19" s="31" t="s">
        <v>18</v>
      </c>
      <c r="B19" s="19">
        <v>-860</v>
      </c>
      <c r="C19" s="19">
        <v>-860</v>
      </c>
      <c r="D19" s="19">
        <v>-860</v>
      </c>
      <c r="E19" s="20" t="s">
        <v>10</v>
      </c>
    </row>
    <row r="20" spans="1:5" ht="24.75" customHeight="1">
      <c r="A20" s="18"/>
      <c r="B20" s="19"/>
      <c r="C20" s="19"/>
      <c r="D20" s="19"/>
      <c r="E20" s="20"/>
    </row>
    <row r="21" spans="1:5" ht="24.75" customHeight="1">
      <c r="A21" s="18" t="s">
        <v>21</v>
      </c>
      <c r="B21" s="19">
        <v>-357</v>
      </c>
      <c r="C21" s="19">
        <v>-357</v>
      </c>
      <c r="D21" s="19">
        <v>-357</v>
      </c>
      <c r="E21" s="20" t="s">
        <v>32</v>
      </c>
    </row>
    <row r="22" spans="1:5" ht="24.75" customHeight="1">
      <c r="A22" s="18" t="s">
        <v>19</v>
      </c>
      <c r="B22" s="19">
        <v>0</v>
      </c>
      <c r="C22" s="19">
        <v>0</v>
      </c>
      <c r="D22" s="19">
        <v>0</v>
      </c>
      <c r="E22" s="20" t="s">
        <v>32</v>
      </c>
    </row>
    <row r="23" spans="1:5" ht="24.75" customHeight="1">
      <c r="A23" s="18" t="s">
        <v>22</v>
      </c>
      <c r="B23" s="19">
        <v>-294</v>
      </c>
      <c r="C23" s="19">
        <v>-294</v>
      </c>
      <c r="D23" s="19">
        <v>-294</v>
      </c>
      <c r="E23" s="20" t="s">
        <v>32</v>
      </c>
    </row>
    <row r="24" spans="1:5" ht="24.75" customHeight="1">
      <c r="A24" s="29" t="s">
        <v>30</v>
      </c>
      <c r="B24" s="35">
        <f>SUM(B10:B23)</f>
        <v>-5521</v>
      </c>
      <c r="C24" s="35">
        <f>SUM(C10:C23)</f>
        <v>-5521</v>
      </c>
      <c r="D24" s="35">
        <f>SUM(D10:D23)</f>
        <v>-5521</v>
      </c>
      <c r="E24" s="20"/>
    </row>
    <row r="25" spans="1:5" ht="24.75" customHeight="1">
      <c r="A25" s="18"/>
      <c r="B25" s="19"/>
      <c r="C25" s="19"/>
      <c r="D25" s="19"/>
      <c r="E25" s="20"/>
    </row>
    <row r="26" spans="1:5" ht="24.75" customHeight="1">
      <c r="A26" s="21" t="s">
        <v>20</v>
      </c>
      <c r="B26" s="32">
        <f>B5+B24</f>
        <v>-9271</v>
      </c>
      <c r="C26" s="32">
        <f>C5+C24</f>
        <v>-9271</v>
      </c>
      <c r="D26" s="32">
        <f>D5+D24</f>
        <v>-9271</v>
      </c>
      <c r="E26" s="30" t="s">
        <v>31</v>
      </c>
    </row>
    <row r="27" spans="1:5" ht="14.25">
      <c r="A27" s="5"/>
      <c r="B27" s="22"/>
      <c r="C27" s="22"/>
      <c r="D27" s="22"/>
      <c r="E27" s="6"/>
    </row>
    <row r="28" spans="1:5" ht="14.25">
      <c r="A28" s="5"/>
      <c r="B28" s="22"/>
      <c r="C28" s="22"/>
      <c r="D28" s="22"/>
      <c r="E28" s="6"/>
    </row>
    <row r="29" spans="1:5" s="7" customFormat="1" ht="24.75" customHeight="1">
      <c r="A29" s="9" t="s">
        <v>23</v>
      </c>
      <c r="B29" s="26">
        <f>B26+B2</f>
        <v>-4271</v>
      </c>
      <c r="C29" s="26">
        <f>C26+C2</f>
        <v>-4271</v>
      </c>
      <c r="D29" s="26">
        <f>D26+D2</f>
        <v>-4271</v>
      </c>
      <c r="E29" s="8"/>
    </row>
    <row r="31" ht="14.25">
      <c r="A31" t="s">
        <v>41</v>
      </c>
    </row>
    <row r="32" spans="1:5" ht="14.25">
      <c r="A32" t="s">
        <v>42</v>
      </c>
      <c r="B32" s="4">
        <v>350</v>
      </c>
      <c r="C32" s="4">
        <v>350</v>
      </c>
      <c r="D32" s="4">
        <v>350</v>
      </c>
      <c r="E32" s="3" t="s">
        <v>45</v>
      </c>
    </row>
    <row r="33" spans="1:5" ht="14.25">
      <c r="A33" t="s">
        <v>43</v>
      </c>
      <c r="B33" s="4">
        <f>-(1166-1133)</f>
        <v>-33</v>
      </c>
      <c r="C33" s="4">
        <f>-(1166-1133)</f>
        <v>-33</v>
      </c>
      <c r="D33" s="4">
        <f>-(B32+B34)</f>
        <v>75</v>
      </c>
      <c r="E33" s="3" t="s">
        <v>46</v>
      </c>
    </row>
    <row r="34" spans="1:4" ht="14.25">
      <c r="A34" t="s">
        <v>44</v>
      </c>
      <c r="B34" s="4">
        <v>-425</v>
      </c>
      <c r="C34" s="4">
        <v>-425</v>
      </c>
      <c r="D34" s="4">
        <v>-425</v>
      </c>
    </row>
    <row r="35" spans="1:4" ht="14.25">
      <c r="A35" t="s">
        <v>47</v>
      </c>
      <c r="B35" s="4">
        <f>-B10</f>
        <v>1365</v>
      </c>
      <c r="C35" s="4">
        <f>-C10</f>
        <v>1365</v>
      </c>
      <c r="D35" s="4">
        <f>-D10</f>
        <v>1365</v>
      </c>
    </row>
    <row r="36" spans="1:4" ht="14.25">
      <c r="A36" t="s">
        <v>48</v>
      </c>
      <c r="D36" s="4">
        <v>-2000</v>
      </c>
    </row>
    <row r="38" spans="1:4" ht="14.25">
      <c r="A38" s="39" t="s">
        <v>49</v>
      </c>
      <c r="B38" s="40">
        <f>SUM(B29:B37)</f>
        <v>-3014</v>
      </c>
      <c r="C38" s="40">
        <f>SUM(C29:C37)</f>
        <v>-3014</v>
      </c>
      <c r="D38" s="40">
        <f>SUM(D29:D37)</f>
        <v>-4906</v>
      </c>
    </row>
    <row r="39" spans="1:4" ht="14.25">
      <c r="A39" s="39" t="s">
        <v>50</v>
      </c>
      <c r="B39" s="56">
        <f>B38+C38+D38</f>
        <v>-10934</v>
      </c>
      <c r="C39" s="56"/>
      <c r="D39" s="56"/>
    </row>
    <row r="40" ht="14.25">
      <c r="A40" t="s">
        <v>34</v>
      </c>
    </row>
    <row r="41" ht="14.25">
      <c r="A41" t="s">
        <v>40</v>
      </c>
    </row>
    <row r="70" spans="10:11" ht="14.25">
      <c r="J70" s="1"/>
      <c r="K70" s="1"/>
    </row>
    <row r="71" spans="10:11" ht="14.25">
      <c r="J71" s="1"/>
      <c r="K71" s="1"/>
    </row>
    <row r="72" spans="10:11" ht="14.25">
      <c r="J72" s="1"/>
      <c r="K72" s="1"/>
    </row>
    <row r="74" ht="14.25">
      <c r="K74" s="2"/>
    </row>
  </sheetData>
  <sheetProtection/>
  <mergeCells count="1">
    <mergeCell ref="B39:D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  <headerFooter>
    <oddHeader xml:space="preserve">&amp;C&amp;"-,Fett"&amp;16Entwurf einer Planungsrechnung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Layout" workbookViewId="0" topLeftCell="A1">
      <selection activeCell="A42" sqref="A42"/>
    </sheetView>
  </sheetViews>
  <sheetFormatPr defaultColWidth="11.421875" defaultRowHeight="15"/>
  <cols>
    <col min="1" max="1" width="62.00390625" style="0" customWidth="1"/>
    <col min="2" max="4" width="18.00390625" style="4" customWidth="1"/>
    <col min="5" max="5" width="13.140625" style="0" customWidth="1"/>
    <col min="6" max="6" width="13.5742187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3.421875" style="0" customWidth="1"/>
    <col min="11" max="11" width="13.00390625" style="0" bestFit="1" customWidth="1"/>
  </cols>
  <sheetData>
    <row r="1" spans="1:10" ht="24.75" customHeight="1">
      <c r="A1" s="10" t="s">
        <v>24</v>
      </c>
      <c r="B1" s="11">
        <v>43922</v>
      </c>
      <c r="C1" s="11">
        <v>43952</v>
      </c>
      <c r="D1" s="11">
        <v>43983</v>
      </c>
      <c r="E1" s="11">
        <v>44013</v>
      </c>
      <c r="F1" s="11">
        <v>44044</v>
      </c>
      <c r="G1" s="11">
        <v>44075</v>
      </c>
      <c r="H1" s="11">
        <v>44105</v>
      </c>
      <c r="I1" s="11">
        <v>44136</v>
      </c>
      <c r="J1" s="11">
        <v>44166</v>
      </c>
    </row>
    <row r="2" spans="1:10" ht="24.75" customHeight="1">
      <c r="A2" s="23" t="s">
        <v>35</v>
      </c>
      <c r="B2" s="25">
        <v>5000</v>
      </c>
      <c r="C2" s="25">
        <v>5000</v>
      </c>
      <c r="D2" s="25">
        <v>10000</v>
      </c>
      <c r="E2" s="25">
        <v>10000</v>
      </c>
      <c r="F2" s="25">
        <v>12000</v>
      </c>
      <c r="G2" s="25">
        <v>12000</v>
      </c>
      <c r="H2" s="25">
        <v>13000</v>
      </c>
      <c r="I2" s="25">
        <v>16000</v>
      </c>
      <c r="J2" s="25">
        <v>18000</v>
      </c>
    </row>
    <row r="4" spans="1:10" ht="18.75">
      <c r="A4" s="27" t="s">
        <v>25</v>
      </c>
      <c r="B4" s="41">
        <v>0.75</v>
      </c>
      <c r="C4" s="41">
        <v>0.75</v>
      </c>
      <c r="D4" s="41">
        <v>0.75</v>
      </c>
      <c r="E4" s="42">
        <v>0.6</v>
      </c>
      <c r="F4" s="42">
        <v>0.6</v>
      </c>
      <c r="G4" s="42">
        <v>0.6</v>
      </c>
      <c r="H4" s="42">
        <v>0.6</v>
      </c>
      <c r="I4" s="42">
        <v>0.6</v>
      </c>
      <c r="J4" s="42">
        <v>0.6</v>
      </c>
    </row>
    <row r="5" spans="1:10" ht="24.75" customHeight="1">
      <c r="A5" s="13" t="s">
        <v>1</v>
      </c>
      <c r="B5" s="28">
        <f>-B2*B4</f>
        <v>-3750</v>
      </c>
      <c r="C5" s="28">
        <f aca="true" t="shared" si="0" ref="C5:J5">-C2*C4</f>
        <v>-3750</v>
      </c>
      <c r="D5" s="28">
        <f t="shared" si="0"/>
        <v>-7500</v>
      </c>
      <c r="E5" s="28">
        <f t="shared" si="0"/>
        <v>-6000</v>
      </c>
      <c r="F5" s="28">
        <f t="shared" si="0"/>
        <v>-7200</v>
      </c>
      <c r="G5" s="28">
        <f t="shared" si="0"/>
        <v>-7200</v>
      </c>
      <c r="H5" s="28">
        <f t="shared" si="0"/>
        <v>-7800</v>
      </c>
      <c r="I5" s="28">
        <f t="shared" si="0"/>
        <v>-9600</v>
      </c>
      <c r="J5" s="28">
        <f t="shared" si="0"/>
        <v>-10800</v>
      </c>
    </row>
    <row r="7" spans="1:10" ht="18.75">
      <c r="A7" s="33" t="s">
        <v>26</v>
      </c>
      <c r="B7" s="34">
        <f>B2+B5</f>
        <v>1250</v>
      </c>
      <c r="C7" s="34">
        <f aca="true" t="shared" si="1" ref="C7:J7">C2+C5</f>
        <v>1250</v>
      </c>
      <c r="D7" s="34">
        <f t="shared" si="1"/>
        <v>2500</v>
      </c>
      <c r="E7" s="34">
        <f t="shared" si="1"/>
        <v>4000</v>
      </c>
      <c r="F7" s="34">
        <f t="shared" si="1"/>
        <v>4800</v>
      </c>
      <c r="G7" s="34">
        <f t="shared" si="1"/>
        <v>4800</v>
      </c>
      <c r="H7" s="34">
        <f t="shared" si="1"/>
        <v>5200</v>
      </c>
      <c r="I7" s="34">
        <f t="shared" si="1"/>
        <v>6400</v>
      </c>
      <c r="J7" s="34">
        <f t="shared" si="1"/>
        <v>7200</v>
      </c>
    </row>
    <row r="9" spans="1:10" ht="24.75" customHeight="1">
      <c r="A9" s="10" t="s">
        <v>29</v>
      </c>
      <c r="B9" s="11">
        <v>43922</v>
      </c>
      <c r="C9" s="11">
        <v>43952</v>
      </c>
      <c r="D9" s="11">
        <v>43983</v>
      </c>
      <c r="E9" s="11">
        <v>44013</v>
      </c>
      <c r="F9" s="11">
        <v>44044</v>
      </c>
      <c r="G9" s="11">
        <v>44075</v>
      </c>
      <c r="H9" s="11">
        <v>44105</v>
      </c>
      <c r="I9" s="11">
        <v>44136</v>
      </c>
      <c r="J9" s="11">
        <v>44166</v>
      </c>
    </row>
    <row r="10" spans="1:10" ht="24.75" customHeight="1">
      <c r="A10" s="15" t="s">
        <v>2</v>
      </c>
      <c r="B10" s="16">
        <v>-1365</v>
      </c>
      <c r="C10" s="16">
        <v>-1365</v>
      </c>
      <c r="D10" s="16">
        <v>-1365</v>
      </c>
      <c r="E10" s="16">
        <v>-1365</v>
      </c>
      <c r="F10" s="16">
        <v>-1365</v>
      </c>
      <c r="G10" s="16">
        <v>-1365</v>
      </c>
      <c r="H10" s="16">
        <v>-1365</v>
      </c>
      <c r="I10" s="16">
        <v>-2000</v>
      </c>
      <c r="J10" s="16">
        <v>-2500</v>
      </c>
    </row>
    <row r="11" spans="1:10" ht="24.75" customHeight="1">
      <c r="A11" s="36" t="s">
        <v>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24.75" customHeight="1">
      <c r="A12" s="18" t="s">
        <v>7</v>
      </c>
      <c r="B12" s="19">
        <v>-1798</v>
      </c>
      <c r="C12" s="19">
        <v>-1798</v>
      </c>
      <c r="D12" s="19">
        <v>-1798</v>
      </c>
      <c r="E12" s="19">
        <v>-1798</v>
      </c>
      <c r="F12" s="19">
        <v>-1798</v>
      </c>
      <c r="G12" s="19">
        <v>-1798</v>
      </c>
      <c r="H12" s="19">
        <v>-1798</v>
      </c>
      <c r="I12" s="19">
        <v>-1798</v>
      </c>
      <c r="J12" s="19">
        <v>-1798</v>
      </c>
    </row>
    <row r="13" spans="1:10" ht="24.75" customHeight="1">
      <c r="A13" s="18" t="s">
        <v>9</v>
      </c>
      <c r="B13" s="19">
        <v>-195</v>
      </c>
      <c r="C13" s="19">
        <v>-195</v>
      </c>
      <c r="D13" s="19">
        <v>-195</v>
      </c>
      <c r="E13" s="19">
        <v>-195</v>
      </c>
      <c r="F13" s="19">
        <v>-195</v>
      </c>
      <c r="G13" s="19">
        <v>-195</v>
      </c>
      <c r="H13" s="19">
        <v>-195</v>
      </c>
      <c r="I13" s="19">
        <v>-195</v>
      </c>
      <c r="J13" s="19">
        <v>-195</v>
      </c>
    </row>
    <row r="14" spans="1:10" ht="24.75" customHeight="1">
      <c r="A14" s="18" t="s">
        <v>11</v>
      </c>
      <c r="B14" s="19">
        <v>-196</v>
      </c>
      <c r="C14" s="19">
        <v>-196</v>
      </c>
      <c r="D14" s="19">
        <v>-196</v>
      </c>
      <c r="E14" s="19">
        <v>-196</v>
      </c>
      <c r="F14" s="19">
        <v>-196</v>
      </c>
      <c r="G14" s="19">
        <v>-196</v>
      </c>
      <c r="H14" s="19">
        <v>-196</v>
      </c>
      <c r="I14" s="19">
        <v>-196</v>
      </c>
      <c r="J14" s="19">
        <v>-196</v>
      </c>
    </row>
    <row r="15" spans="1:10" ht="24.75" customHeight="1">
      <c r="A15" s="18" t="s">
        <v>14</v>
      </c>
      <c r="B15" s="19">
        <v>-180</v>
      </c>
      <c r="C15" s="19">
        <v>-180</v>
      </c>
      <c r="D15" s="19">
        <v>-180</v>
      </c>
      <c r="E15" s="19">
        <v>-180</v>
      </c>
      <c r="F15" s="19">
        <v>-180</v>
      </c>
      <c r="G15" s="19">
        <v>-180</v>
      </c>
      <c r="H15" s="19">
        <v>-180</v>
      </c>
      <c r="I15" s="19">
        <v>-180</v>
      </c>
      <c r="J15" s="19">
        <v>-180</v>
      </c>
    </row>
    <row r="16" spans="1:10" ht="24.75" customHeight="1">
      <c r="A16" s="18" t="s">
        <v>13</v>
      </c>
      <c r="B16" s="19">
        <v>-172</v>
      </c>
      <c r="C16" s="19">
        <v>-172</v>
      </c>
      <c r="D16" s="19">
        <v>-172</v>
      </c>
      <c r="E16" s="19">
        <v>-172</v>
      </c>
      <c r="F16" s="19">
        <v>-172</v>
      </c>
      <c r="G16" s="19">
        <v>-172</v>
      </c>
      <c r="H16" s="19">
        <v>-172</v>
      </c>
      <c r="I16" s="19">
        <v>-172</v>
      </c>
      <c r="J16" s="19">
        <v>-172</v>
      </c>
    </row>
    <row r="17" spans="1:10" ht="24.75" customHeight="1">
      <c r="A17" s="18" t="s">
        <v>17</v>
      </c>
      <c r="B17" s="19">
        <v>-104</v>
      </c>
      <c r="C17" s="19">
        <v>-104</v>
      </c>
      <c r="D17" s="19">
        <v>-104</v>
      </c>
      <c r="E17" s="19">
        <v>-104</v>
      </c>
      <c r="F17" s="19">
        <v>-104</v>
      </c>
      <c r="G17" s="19">
        <v>-104</v>
      </c>
      <c r="H17" s="19">
        <v>-104</v>
      </c>
      <c r="I17" s="19">
        <v>-104</v>
      </c>
      <c r="J17" s="19">
        <v>-104</v>
      </c>
    </row>
    <row r="18" spans="1:10" ht="24.75" customHeight="1">
      <c r="A18" s="18" t="s">
        <v>15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24.75" customHeight="1">
      <c r="A19" s="31" t="s">
        <v>18</v>
      </c>
      <c r="B19" s="19">
        <v>-860</v>
      </c>
      <c r="C19" s="19">
        <v>-860</v>
      </c>
      <c r="D19" s="19">
        <v>-860</v>
      </c>
      <c r="E19" s="19">
        <v>-860</v>
      </c>
      <c r="F19" s="19">
        <v>-860</v>
      </c>
      <c r="G19" s="19">
        <v>-860</v>
      </c>
      <c r="H19" s="19">
        <v>-860</v>
      </c>
      <c r="I19" s="19">
        <v>-860</v>
      </c>
      <c r="J19" s="19">
        <v>-860</v>
      </c>
    </row>
    <row r="20" spans="1:4" ht="24.75" customHeight="1">
      <c r="A20" s="18"/>
      <c r="B20" s="19"/>
      <c r="C20" s="19"/>
      <c r="D20" s="19"/>
    </row>
    <row r="21" spans="1:10" ht="24.75" customHeight="1">
      <c r="A21" s="18" t="s">
        <v>21</v>
      </c>
      <c r="B21" s="19">
        <v>-357</v>
      </c>
      <c r="C21" s="19">
        <v>-357</v>
      </c>
      <c r="D21" s="19">
        <v>-357</v>
      </c>
      <c r="E21" s="19">
        <v>-357</v>
      </c>
      <c r="F21" s="19">
        <v>-357</v>
      </c>
      <c r="G21" s="19">
        <v>-357</v>
      </c>
      <c r="H21" s="19">
        <v>-357</v>
      </c>
      <c r="I21" s="19">
        <v>-357</v>
      </c>
      <c r="J21" s="19">
        <v>-357</v>
      </c>
    </row>
    <row r="22" spans="1:10" ht="24.75" customHeight="1">
      <c r="A22" s="18" t="s">
        <v>19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24.75" customHeight="1">
      <c r="A23" s="18" t="s">
        <v>22</v>
      </c>
      <c r="B23" s="19">
        <v>-294</v>
      </c>
      <c r="C23" s="19">
        <v>-294</v>
      </c>
      <c r="D23" s="19">
        <v>-294</v>
      </c>
      <c r="E23" s="19">
        <v>-294</v>
      </c>
      <c r="F23" s="19">
        <v>-294</v>
      </c>
      <c r="G23" s="19">
        <v>-294</v>
      </c>
      <c r="H23" s="19">
        <v>-294</v>
      </c>
      <c r="I23" s="19">
        <v>-294</v>
      </c>
      <c r="J23" s="19">
        <v>-294</v>
      </c>
    </row>
    <row r="24" spans="1:10" ht="24.75" customHeight="1">
      <c r="A24" s="29" t="s">
        <v>30</v>
      </c>
      <c r="B24" s="35">
        <f>SUM(B10:B23)</f>
        <v>-5521</v>
      </c>
      <c r="C24" s="35">
        <f aca="true" t="shared" si="2" ref="C24:J24">SUM(C10:C23)</f>
        <v>-5521</v>
      </c>
      <c r="D24" s="35">
        <f t="shared" si="2"/>
        <v>-5521</v>
      </c>
      <c r="E24" s="35">
        <f t="shared" si="2"/>
        <v>-5521</v>
      </c>
      <c r="F24" s="35">
        <f t="shared" si="2"/>
        <v>-5521</v>
      </c>
      <c r="G24" s="35">
        <f t="shared" si="2"/>
        <v>-5521</v>
      </c>
      <c r="H24" s="35">
        <f t="shared" si="2"/>
        <v>-5521</v>
      </c>
      <c r="I24" s="35">
        <f t="shared" si="2"/>
        <v>-6156</v>
      </c>
      <c r="J24" s="35">
        <f t="shared" si="2"/>
        <v>-6656</v>
      </c>
    </row>
    <row r="25" spans="1:4" ht="24.75" customHeight="1">
      <c r="A25" s="18"/>
      <c r="B25" s="19"/>
      <c r="C25" s="19"/>
      <c r="D25" s="19"/>
    </row>
    <row r="26" spans="1:10" ht="24.75" customHeight="1">
      <c r="A26" s="21" t="s">
        <v>20</v>
      </c>
      <c r="B26" s="32">
        <f>B5+B24</f>
        <v>-9271</v>
      </c>
      <c r="C26" s="32">
        <f aca="true" t="shared" si="3" ref="C26:J26">C5+C24</f>
        <v>-9271</v>
      </c>
      <c r="D26" s="32">
        <f t="shared" si="3"/>
        <v>-13021</v>
      </c>
      <c r="E26" s="32">
        <f t="shared" si="3"/>
        <v>-11521</v>
      </c>
      <c r="F26" s="32">
        <f t="shared" si="3"/>
        <v>-12721</v>
      </c>
      <c r="G26" s="32">
        <f t="shared" si="3"/>
        <v>-12721</v>
      </c>
      <c r="H26" s="32">
        <f t="shared" si="3"/>
        <v>-13321</v>
      </c>
      <c r="I26" s="32">
        <f t="shared" si="3"/>
        <v>-15756</v>
      </c>
      <c r="J26" s="32">
        <f t="shared" si="3"/>
        <v>-17456</v>
      </c>
    </row>
    <row r="27" spans="1:11" ht="14.25">
      <c r="A27" s="5"/>
      <c r="B27" s="22"/>
      <c r="C27" s="22"/>
      <c r="D27" s="22"/>
      <c r="K27" s="43" t="s">
        <v>54</v>
      </c>
    </row>
    <row r="28" spans="1:11" ht="14.25">
      <c r="A28" s="5"/>
      <c r="B28" s="22"/>
      <c r="C28" s="22"/>
      <c r="D28" s="22"/>
      <c r="K28" s="43" t="s">
        <v>33</v>
      </c>
    </row>
    <row r="29" spans="1:11" s="7" customFormat="1" ht="24.75" customHeight="1">
      <c r="A29" s="9" t="s">
        <v>23</v>
      </c>
      <c r="B29" s="26">
        <f>B26+B2</f>
        <v>-4271</v>
      </c>
      <c r="C29" s="26">
        <f>C26+C2</f>
        <v>-4271</v>
      </c>
      <c r="D29" s="26">
        <f>D26+D2</f>
        <v>-3021</v>
      </c>
      <c r="E29" s="26">
        <f aca="true" t="shared" si="4" ref="E29:J29">E26+E2</f>
        <v>-1521</v>
      </c>
      <c r="F29" s="26">
        <f t="shared" si="4"/>
        <v>-721</v>
      </c>
      <c r="G29" s="26">
        <f t="shared" si="4"/>
        <v>-721</v>
      </c>
      <c r="H29" s="26">
        <f t="shared" si="4"/>
        <v>-321</v>
      </c>
      <c r="I29" s="26">
        <f t="shared" si="4"/>
        <v>244</v>
      </c>
      <c r="J29" s="26">
        <f t="shared" si="4"/>
        <v>544</v>
      </c>
      <c r="K29" s="44">
        <f>SUM(B29:J29)</f>
        <v>-14059</v>
      </c>
    </row>
    <row r="30" ht="14.25">
      <c r="K30" s="45"/>
    </row>
    <row r="31" spans="1:11" ht="17.25">
      <c r="A31" t="s">
        <v>41</v>
      </c>
      <c r="I31" s="43" t="s">
        <v>51</v>
      </c>
      <c r="J31" s="46"/>
      <c r="K31" s="44">
        <v>9000</v>
      </c>
    </row>
    <row r="32" spans="1:11" ht="14.25">
      <c r="A32" t="s">
        <v>42</v>
      </c>
      <c r="B32" s="4">
        <v>350</v>
      </c>
      <c r="C32" s="4">
        <v>350</v>
      </c>
      <c r="D32" s="4">
        <v>350</v>
      </c>
      <c r="I32" s="45"/>
      <c r="J32" s="45"/>
      <c r="K32" s="45"/>
    </row>
    <row r="33" spans="1:11" ht="14.25">
      <c r="A33" t="s">
        <v>43</v>
      </c>
      <c r="B33" s="4">
        <f>-(1166-1133)</f>
        <v>-33</v>
      </c>
      <c r="C33" s="4">
        <f>-(1166-1133)</f>
        <v>-33</v>
      </c>
      <c r="D33" s="4">
        <f>-(B32+B34)</f>
        <v>75</v>
      </c>
      <c r="I33" s="50" t="s">
        <v>52</v>
      </c>
      <c r="J33" s="51"/>
      <c r="K33" s="52"/>
    </row>
    <row r="34" spans="1:11" ht="17.25">
      <c r="A34" t="s">
        <v>44</v>
      </c>
      <c r="B34" s="4">
        <v>-425</v>
      </c>
      <c r="C34" s="4">
        <v>-425</v>
      </c>
      <c r="D34" s="4">
        <v>-425</v>
      </c>
      <c r="I34" s="53" t="s">
        <v>53</v>
      </c>
      <c r="J34" s="54"/>
      <c r="K34" s="55">
        <f>SUM(K29:K33)</f>
        <v>-5059</v>
      </c>
    </row>
    <row r="35" spans="1:11" ht="14.25">
      <c r="A35" t="s">
        <v>47</v>
      </c>
      <c r="B35" s="4">
        <f>-B10</f>
        <v>1365</v>
      </c>
      <c r="C35" s="4">
        <f>-C10</f>
        <v>1365</v>
      </c>
      <c r="D35" s="4">
        <f>-D10</f>
        <v>1365</v>
      </c>
      <c r="I35" s="47" t="s">
        <v>56</v>
      </c>
      <c r="J35" s="48"/>
      <c r="K35" s="49"/>
    </row>
    <row r="36" spans="1:4" ht="14.25">
      <c r="A36" t="s">
        <v>48</v>
      </c>
      <c r="D36" s="4">
        <v>-2000</v>
      </c>
    </row>
    <row r="38" spans="1:4" ht="14.25">
      <c r="A38" s="39" t="s">
        <v>49</v>
      </c>
      <c r="B38" s="40">
        <f>SUM(B29:B37)</f>
        <v>-3014</v>
      </c>
      <c r="C38" s="40">
        <f>SUM(C29:C37)</f>
        <v>-3014</v>
      </c>
      <c r="D38" s="40">
        <f>SUM(D29:D37)</f>
        <v>-3656</v>
      </c>
    </row>
    <row r="39" spans="1:4" ht="14.25">
      <c r="A39" s="39" t="s">
        <v>50</v>
      </c>
      <c r="B39" s="56">
        <f>B38+C38+D38</f>
        <v>-9684</v>
      </c>
      <c r="C39" s="56"/>
      <c r="D39" s="56"/>
    </row>
    <row r="40" ht="14.25">
      <c r="A40" t="s">
        <v>34</v>
      </c>
    </row>
    <row r="41" ht="14.25">
      <c r="A41" t="s">
        <v>55</v>
      </c>
    </row>
    <row r="42" ht="14.25">
      <c r="A42" t="s">
        <v>57</v>
      </c>
    </row>
    <row r="70" spans="9:10" ht="14.25">
      <c r="I70" s="1"/>
      <c r="J70" s="1"/>
    </row>
    <row r="71" spans="9:10" ht="14.25">
      <c r="I71" s="1"/>
      <c r="J71" s="1"/>
    </row>
    <row r="72" spans="9:10" ht="14.25">
      <c r="I72" s="1"/>
      <c r="J72" s="1"/>
    </row>
    <row r="74" ht="14.25">
      <c r="J74" s="2"/>
    </row>
  </sheetData>
  <sheetProtection/>
  <mergeCells count="1">
    <mergeCell ref="B39:D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  <headerFooter>
    <oddHeader xml:space="preserve">&amp;C&amp;"-,Fett"&amp;16Entwurf einer Planungsrechnung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Schwarte, Elke</cp:lastModifiedBy>
  <cp:lastPrinted>2020-05-23T12:51:27Z</cp:lastPrinted>
  <dcterms:created xsi:type="dcterms:W3CDTF">2020-04-02T11:20:57Z</dcterms:created>
  <dcterms:modified xsi:type="dcterms:W3CDTF">2020-07-15T13:35:07Z</dcterms:modified>
  <cp:category/>
  <cp:version/>
  <cp:contentType/>
  <cp:contentStatus/>
</cp:coreProperties>
</file>