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2120" windowHeight="8835" activeTab="0"/>
  </bookViews>
  <sheets>
    <sheet name="Deckblatt" sheetId="1" r:id="rId1"/>
    <sheet name="Zins- und Kontenübersicht" sheetId="2" r:id="rId2"/>
    <sheet name="Versicherungsübersicht" sheetId="3" r:id="rId3"/>
    <sheet name="Versicherungsübersicht Sachvers" sheetId="4" r:id="rId4"/>
    <sheet name="Anlagenübersicht " sheetId="5" r:id="rId5"/>
    <sheet name="Sonstige Vermögensgegenstände" sheetId="6" r:id="rId6"/>
    <sheet name="Konten Kind" sheetId="7" r:id="rId7"/>
    <sheet name="Tabelle1" sheetId="8" r:id="rId8"/>
    <sheet name="__Goal_Metadata" sheetId="9" state="veryHidden" r:id="rId9"/>
  </sheets>
  <definedNames>
    <definedName name="_KAW999929" hidden="1">'__Goal_Metadata'!$B$2</definedName>
    <definedName name="_KAW999934" hidden="1">'__Goal_Metadata'!$B$1</definedName>
  </definedNames>
  <calcPr fullCalcOnLoad="1"/>
</workbook>
</file>

<file path=xl/sharedStrings.xml><?xml version="1.0" encoding="utf-8"?>
<sst xmlns="http://schemas.openxmlformats.org/spreadsheetml/2006/main" count="377" uniqueCount="203">
  <si>
    <t>Bankverbindung</t>
  </si>
  <si>
    <t>Limit</t>
  </si>
  <si>
    <t>Laufzeit</t>
  </si>
  <si>
    <t>Konto-Nr.</t>
  </si>
  <si>
    <t>Verwendung</t>
  </si>
  <si>
    <t>Soll-Zinsen</t>
  </si>
  <si>
    <t>Haben-Zinsen</t>
  </si>
  <si>
    <t>Tilgung</t>
  </si>
  <si>
    <t>Gebühren</t>
  </si>
  <si>
    <t>Eheleute</t>
  </si>
  <si>
    <t>variabel</t>
  </si>
  <si>
    <t>GMP</t>
  </si>
  <si>
    <t>Ehefrau</t>
  </si>
  <si>
    <t>Ehemann</t>
  </si>
  <si>
    <t>?</t>
  </si>
  <si>
    <t>Saldo Geldkonten</t>
  </si>
  <si>
    <t xml:space="preserve">  </t>
  </si>
  <si>
    <t xml:space="preserve">Mietkonto </t>
  </si>
  <si>
    <t>Darlehen</t>
  </si>
  <si>
    <t>AP-Nr</t>
  </si>
  <si>
    <t>Konto-Inhaber</t>
  </si>
  <si>
    <t>VIS-Nr.</t>
  </si>
  <si>
    <t>Kontoart</t>
  </si>
  <si>
    <t>Girokonto</t>
  </si>
  <si>
    <t>Sparbuch</t>
  </si>
  <si>
    <t>private Rücklage</t>
  </si>
  <si>
    <t>Stand  zum</t>
  </si>
  <si>
    <t>Bemerkungen</t>
  </si>
  <si>
    <t>Freistellungs-auftrag</t>
  </si>
  <si>
    <t>für</t>
  </si>
  <si>
    <t>&lt;Name&gt;</t>
  </si>
  <si>
    <t>Zins- und Kontenübersicht</t>
  </si>
  <si>
    <t>Versicherungsübersicht</t>
  </si>
  <si>
    <t>Sonstige Vermögensgegenstände (ohne Immobilien und Betriebsvermögen)</t>
  </si>
  <si>
    <t>Anlagenübersicht (Depots und Finanzanlagen)</t>
  </si>
  <si>
    <t>Vermögen Kind 1</t>
  </si>
  <si>
    <t>Vermögen Kind 2</t>
  </si>
  <si>
    <t>Finanzübersichten zur 
Privaten Vermögens- und Finanzplanung</t>
  </si>
  <si>
    <t>Vertragsnummer</t>
  </si>
  <si>
    <t>Art</t>
  </si>
  <si>
    <t>BUZ</t>
  </si>
  <si>
    <t>Rückkaufswert</t>
  </si>
  <si>
    <t>am</t>
  </si>
  <si>
    <t>Kapitalleben</t>
  </si>
  <si>
    <t>Unfall</t>
  </si>
  <si>
    <t>Berufsunfall</t>
  </si>
  <si>
    <t>ja</t>
  </si>
  <si>
    <t>Kranken</t>
  </si>
  <si>
    <t>Krankentagegeld</t>
  </si>
  <si>
    <t>Was</t>
  </si>
  <si>
    <t>Bestand</t>
  </si>
  <si>
    <t>Einheiten</t>
  </si>
  <si>
    <t>Eigentümer</t>
  </si>
  <si>
    <t>(soweit nicht auf Bank oder in Depots)</t>
  </si>
  <si>
    <t>Bargeld</t>
  </si>
  <si>
    <t>USD</t>
  </si>
  <si>
    <t>FAZ crossrates</t>
  </si>
  <si>
    <t xml:space="preserve">Gold </t>
  </si>
  <si>
    <t>g</t>
  </si>
  <si>
    <t xml:space="preserve">Traveller Checks </t>
  </si>
  <si>
    <t>Stück</t>
  </si>
  <si>
    <t>erwartete</t>
  </si>
  <si>
    <t>Ablaufleistung</t>
  </si>
  <si>
    <t>Direktversicherung</t>
  </si>
  <si>
    <t>privat</t>
  </si>
  <si>
    <t xml:space="preserve">Eheleute </t>
  </si>
  <si>
    <t>Praxisdarlehen</t>
  </si>
  <si>
    <t>Berlindarlehen</t>
  </si>
  <si>
    <t>aktueller Versicherungslauf sollte angefordert werden</t>
  </si>
  <si>
    <t>Gesamt:</t>
  </si>
  <si>
    <t>AP-Nr.</t>
  </si>
  <si>
    <t>8000 11111111111</t>
  </si>
  <si>
    <t>8000 22222222222</t>
  </si>
  <si>
    <t>8000 33333333333</t>
  </si>
  <si>
    <t>8001 11111111111</t>
  </si>
  <si>
    <t>8001 22222222222</t>
  </si>
  <si>
    <t>8001 33333333333</t>
  </si>
  <si>
    <t>8002 11111111111</t>
  </si>
  <si>
    <t>T 1111111111</t>
  </si>
  <si>
    <t>L/22222222222</t>
  </si>
  <si>
    <t>11/2222222222</t>
  </si>
  <si>
    <t>vers. Person</t>
  </si>
  <si>
    <t>Mietshaus</t>
  </si>
  <si>
    <t>Jahresrente</t>
  </si>
  <si>
    <t>Beginn der Laufzeit</t>
  </si>
  <si>
    <t>Ehemann/Kinder</t>
  </si>
  <si>
    <t>A. Muster</t>
  </si>
  <si>
    <t>B. Beispiel</t>
  </si>
  <si>
    <t>Kranken- und Pflege</t>
  </si>
  <si>
    <t>Versicherungs-gesellschaft</t>
  </si>
  <si>
    <t>V 16</t>
  </si>
  <si>
    <t>Haftpflicht</t>
  </si>
  <si>
    <t>Familie</t>
  </si>
  <si>
    <t>privat+Wohnhaus</t>
  </si>
  <si>
    <t>Luftschloss Aktien</t>
  </si>
  <si>
    <t>Zeichnungsberechtigt: Ehemann</t>
  </si>
  <si>
    <t>Sparstrumpf</t>
  </si>
  <si>
    <t>Safe Bank</t>
  </si>
  <si>
    <t>Bild</t>
  </si>
  <si>
    <t>Kunstmesse Köln</t>
  </si>
  <si>
    <t>Kurs</t>
  </si>
  <si>
    <t>Ermittelt durch</t>
  </si>
  <si>
    <t>Teppich Esszimmer</t>
  </si>
  <si>
    <t>Sachverständigengutachten</t>
  </si>
  <si>
    <t>Harley Davidson</t>
  </si>
  <si>
    <t>Schwackeliste</t>
  </si>
  <si>
    <t>Schmuck</t>
  </si>
  <si>
    <t>k.A.</t>
  </si>
  <si>
    <t>Gebrauchsschmuck</t>
  </si>
  <si>
    <t>Aufbewahrung/Bemerkungen</t>
  </si>
  <si>
    <t>Briefmarkensammlung</t>
  </si>
  <si>
    <t>Selbst geschätzt</t>
  </si>
  <si>
    <t>AP Nr.</t>
  </si>
  <si>
    <t>Kontoinh.</t>
  </si>
  <si>
    <t>Stand am</t>
  </si>
  <si>
    <t xml:space="preserve">
Zins-satz</t>
  </si>
  <si>
    <t>Haben-
Zinsen</t>
  </si>
  <si>
    <t>Ge-büh-ren</t>
  </si>
  <si>
    <t>Frei-
stel-lungs-
auftrag</t>
  </si>
  <si>
    <t>Taschengeldkonto</t>
  </si>
  <si>
    <t>Private Anlage</t>
  </si>
  <si>
    <t>Depot</t>
  </si>
  <si>
    <t>zu Depot</t>
  </si>
  <si>
    <t>Kind</t>
  </si>
  <si>
    <t xml:space="preserve">Anlage </t>
  </si>
  <si>
    <t xml:space="preserve">Inhaber </t>
  </si>
  <si>
    <t xml:space="preserve">Aufbewahrung </t>
  </si>
  <si>
    <t>Einkunftsart</t>
  </si>
  <si>
    <t>Verwaltung</t>
  </si>
  <si>
    <t>Depot Nr. 4765974</t>
  </si>
  <si>
    <t>KSO</t>
  </si>
  <si>
    <t>Depot Nr. 4773152</t>
  </si>
  <si>
    <t>GSE</t>
  </si>
  <si>
    <t>Gesamtsumme</t>
  </si>
  <si>
    <t>Stk.</t>
  </si>
  <si>
    <t>ermittelt durch</t>
  </si>
  <si>
    <t>Depotauszug</t>
  </si>
  <si>
    <t>Gesamtwert</t>
  </si>
  <si>
    <t>FAZ</t>
  </si>
  <si>
    <t xml:space="preserve">Blabla AG </t>
  </si>
  <si>
    <t>vorläufig/liegt nicht vor</t>
  </si>
  <si>
    <t>lt. Mitteilung der Gesellschaft</t>
  </si>
  <si>
    <t>Geschäftsbank</t>
  </si>
  <si>
    <t>Aktienbuch</t>
  </si>
  <si>
    <t>Finanz AG</t>
  </si>
  <si>
    <t>Leasing-Fonds GmbH &amp; Co. KG</t>
  </si>
  <si>
    <t>Aircraftleasing GmbH &amp; Co. KG</t>
  </si>
  <si>
    <t>Pool GmbH &amp; Co. KG</t>
  </si>
  <si>
    <t>Immofonds</t>
  </si>
  <si>
    <t>VUV</t>
  </si>
  <si>
    <t>frei</t>
  </si>
  <si>
    <t xml:space="preserve"> von Tante M. für Führerschein</t>
  </si>
  <si>
    <t>Gebührenfrei bis 21. Lj.</t>
  </si>
  <si>
    <t xml:space="preserve">Sparkasse </t>
  </si>
  <si>
    <t>D-Bank</t>
  </si>
  <si>
    <t>bis 27 Jahre!</t>
  </si>
  <si>
    <t>Ki1</t>
  </si>
  <si>
    <t>Ki2</t>
  </si>
  <si>
    <t>Ki3</t>
  </si>
  <si>
    <t>Ki4</t>
  </si>
  <si>
    <t>Ki5</t>
  </si>
  <si>
    <t>Ki6</t>
  </si>
  <si>
    <t>Ki7</t>
  </si>
  <si>
    <t>Ki8</t>
  </si>
  <si>
    <t>Privates Wohnhaus</t>
  </si>
  <si>
    <t>Spatzenweg</t>
  </si>
  <si>
    <t>Nießbrauch!</t>
  </si>
  <si>
    <t>Rückübertragungsanspruch beachten!</t>
  </si>
  <si>
    <t>KSK Musterfeld</t>
  </si>
  <si>
    <t>Bauspar AG</t>
  </si>
  <si>
    <t>OhnesorgeVV</t>
  </si>
  <si>
    <t>Versorgungswerk</t>
  </si>
  <si>
    <t>BfA</t>
  </si>
  <si>
    <t>(Bitte bei Bedarf hier die entsprechenden Versicherungen aufführen.)</t>
  </si>
  <si>
    <t>Alle Berechnungen und Unterlagen dienen der Beratungsunterstützung. Sie sind nur aussagefähig im Zusammenhang mit den dazu gegebenen Erläuterungen. Sie können unvollständig sein und vorläufige Zahlen enthalten und sind für sich allein gesehen nicht aussagefähig. Eine Haftung kann daraus nicht abgeleitet werden.</t>
  </si>
  <si>
    <t>Vers.-Nehmer</t>
  </si>
  <si>
    <t>beitr.-freie Vers.-Summe</t>
  </si>
  <si>
    <t>Rürup-Rente</t>
  </si>
  <si>
    <t>jährliche Prämie*</t>
  </si>
  <si>
    <t xml:space="preserve">                                , den                              </t>
  </si>
  <si>
    <t>FAZ Barrengold 10g</t>
  </si>
  <si>
    <t>&lt;Mandanten-Nr.&gt;</t>
  </si>
  <si>
    <t>_KAW999934</t>
  </si>
  <si>
    <t>J</t>
  </si>
  <si>
    <t>_KAW999929</t>
  </si>
  <si>
    <t>d1bd4df6-3fde-4ce7-aadc-1538fa12b5bb</t>
  </si>
  <si>
    <r>
      <t>Inhalt</t>
    </r>
    <r>
      <rPr>
        <b/>
        <sz val="10"/>
        <rFont val="Arial"/>
        <family val="2"/>
      </rPr>
      <t>:</t>
    </r>
  </si>
  <si>
    <t>Ausgangsbetrag €</t>
  </si>
  <si>
    <t>Wert €</t>
  </si>
  <si>
    <t>Nominal-
zins</t>
  </si>
  <si>
    <t>Zins-
bindung</t>
  </si>
  <si>
    <t>Werte in € für 2012</t>
  </si>
  <si>
    <t>Verwendungszweck</t>
  </si>
  <si>
    <t>Versicherungs-
summe</t>
  </si>
  <si>
    <t>€</t>
  </si>
  <si>
    <t>Endfälligkeit</t>
  </si>
  <si>
    <t>Wert in €</t>
  </si>
  <si>
    <t>Ende Zuwachszins 13.06.05!!!</t>
  </si>
  <si>
    <t>von Oma und Opa R.</t>
  </si>
  <si>
    <t>Verfügungsbeschränkung</t>
  </si>
  <si>
    <t xml:space="preserve">* Die jährlichen Prämien entsprechen den Werten lt. Einkommensteuererklärung 2016 bzw. den aktuell mitgeteilten Werten. </t>
  </si>
  <si>
    <t>Die aktuellen Werte wurden im September 2017 bei den Versicherungsgesellschaften erfragt.</t>
  </si>
  <si>
    <t>wertlos wg. Insolvenz 01/2015</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</si>
</sst>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K&quot;\ 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_ ;[Red]\-#,##0.00\ "/>
    <numFmt numFmtId="182" formatCode="#,##0.0000"/>
    <numFmt numFmtId="183" formatCode="d/\ mmmm\ yyyy"/>
    <numFmt numFmtId="184" formatCode="#,##0_ ;[Red]\-#,##0\ "/>
    <numFmt numFmtId="185" formatCode="#,##0;\-#,##0"/>
    <numFmt numFmtId="186" formatCode="#,##0;[Red]\-#,##0"/>
    <numFmt numFmtId="187" formatCode="#,##0.00;\-#,##0.00"/>
    <numFmt numFmtId="188" formatCode="#,##0.00;[Red]\-#,##0.00"/>
    <numFmt numFmtId="189" formatCode="#,##0.0"/>
    <numFmt numFmtId="190" formatCode="#,##0.00\ &quot;DM&quot;"/>
    <numFmt numFmtId="191" formatCode="0.0"/>
    <numFmt numFmtId="192" formatCode="#,##0.000"/>
    <numFmt numFmtId="193" formatCode="&quot;bis&quot;\ "/>
    <numFmt numFmtId="194" formatCode="&quot;bis&quot;\ yyyy"/>
    <numFmt numFmtId="195" formatCode="&quot;bis&quot;\ #"/>
    <numFmt numFmtId="196" formatCode="&quot;(&quot;0&quot;)&quot;"/>
    <numFmt numFmtId="197" formatCode="0.0000"/>
    <numFmt numFmtId="198" formatCode="0.000"/>
    <numFmt numFmtId="199" formatCode="&quot;V&quot;\ 0"/>
    <numFmt numFmtId="200" formatCode="#,##0.00\ _€"/>
    <numFmt numFmtId="201" formatCode="mmm\ yyyy"/>
  </numFmts>
  <fonts count="46">
    <font>
      <sz val="10"/>
      <name val="Arial"/>
      <family val="0"/>
    </font>
    <font>
      <sz val="8"/>
      <name val="Arial"/>
      <family val="2"/>
    </font>
    <font>
      <b/>
      <i/>
      <sz val="8"/>
      <name val="Arial"/>
      <family val="2"/>
    </font>
    <font>
      <sz val="16"/>
      <name val="Arial"/>
      <family val="2"/>
    </font>
    <font>
      <b/>
      <u val="single"/>
      <sz val="10"/>
      <name val="Arial"/>
      <family val="2"/>
    </font>
    <font>
      <b/>
      <sz val="10"/>
      <name val="Arial"/>
      <family val="2"/>
    </font>
    <font>
      <sz val="10"/>
      <name val="MS Sans Serif"/>
      <family val="0"/>
    </font>
    <font>
      <sz val="10"/>
      <color indexed="8"/>
      <name val="MS Sans Serif"/>
      <family val="0"/>
    </font>
    <font>
      <sz val="9"/>
      <name val="Arial"/>
      <family val="2"/>
    </font>
    <font>
      <b/>
      <sz val="10"/>
      <name val="MS Sans Serif"/>
      <family val="2"/>
    </font>
    <font>
      <b/>
      <sz val="20"/>
      <name val="Arial"/>
      <family val="2"/>
    </font>
    <font>
      <sz val="8"/>
      <color indexed="17"/>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darkGray">
        <fgColor indexed="9"/>
        <bgColor indexed="11"/>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medium"/>
    </border>
    <border>
      <left style="thin"/>
      <right>
        <color indexed="63"/>
      </right>
      <top style="thin"/>
      <bottom style="medium"/>
    </border>
    <border>
      <left style="thin"/>
      <right style="medium"/>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7" fillId="32" borderId="5" applyFont="0" applyFill="0" applyBorder="0">
      <alignment/>
      <protection/>
    </xf>
    <xf numFmtId="0" fontId="7" fillId="32" borderId="5" applyFont="0" applyFill="0" applyBorder="0">
      <alignment/>
      <protection/>
    </xf>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3" borderId="10" applyNumberFormat="0" applyAlignment="0" applyProtection="0"/>
  </cellStyleXfs>
  <cellXfs count="276">
    <xf numFmtId="0" fontId="0" fillId="0" borderId="0" xfId="0" applyAlignment="1">
      <alignment/>
    </xf>
    <xf numFmtId="4" fontId="1" fillId="0" borderId="11" xfId="0" applyNumberFormat="1" applyFont="1" applyFill="1" applyBorder="1" applyAlignment="1">
      <alignment/>
    </xf>
    <xf numFmtId="0" fontId="1" fillId="0" borderId="0" xfId="0" applyFont="1" applyAlignment="1">
      <alignment/>
    </xf>
    <xf numFmtId="0" fontId="1" fillId="0" borderId="12" xfId="0" applyFont="1" applyBorder="1" applyAlignment="1">
      <alignment/>
    </xf>
    <xf numFmtId="0" fontId="1" fillId="0" borderId="13" xfId="0" applyFont="1"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172" fontId="1" fillId="0" borderId="15" xfId="0" applyNumberFormat="1" applyFont="1" applyBorder="1" applyAlignment="1">
      <alignment horizontal="center"/>
    </xf>
    <xf numFmtId="0" fontId="1" fillId="0" borderId="16" xfId="0" applyFont="1" applyBorder="1" applyAlignment="1">
      <alignment/>
    </xf>
    <xf numFmtId="172" fontId="1" fillId="0" borderId="17" xfId="0" applyNumberFormat="1" applyFont="1" applyBorder="1" applyAlignment="1">
      <alignment horizontal="center"/>
    </xf>
    <xf numFmtId="0" fontId="1" fillId="0" borderId="18" xfId="0" applyFont="1" applyBorder="1" applyAlignment="1">
      <alignment/>
    </xf>
    <xf numFmtId="0" fontId="1" fillId="0" borderId="17" xfId="0" applyFont="1" applyFill="1" applyBorder="1" applyAlignment="1">
      <alignment horizontal="left"/>
    </xf>
    <xf numFmtId="0" fontId="1" fillId="0" borderId="19"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xf>
    <xf numFmtId="4" fontId="1" fillId="0" borderId="17" xfId="0" applyNumberFormat="1" applyFont="1" applyBorder="1" applyAlignment="1">
      <alignment/>
    </xf>
    <xf numFmtId="0" fontId="1" fillId="0" borderId="20" xfId="0" applyFont="1" applyBorder="1" applyAlignment="1">
      <alignment/>
    </xf>
    <xf numFmtId="4" fontId="1" fillId="0" borderId="19" xfId="0" applyNumberFormat="1" applyFont="1" applyBorder="1" applyAlignment="1">
      <alignment/>
    </xf>
    <xf numFmtId="0" fontId="1" fillId="0" borderId="11" xfId="0" applyFont="1" applyBorder="1" applyAlignment="1">
      <alignment/>
    </xf>
    <xf numFmtId="0" fontId="1" fillId="0" borderId="17" xfId="0" applyFont="1" applyFill="1" applyBorder="1" applyAlignment="1">
      <alignment horizontal="center"/>
    </xf>
    <xf numFmtId="0" fontId="1" fillId="0" borderId="19" xfId="0" applyFont="1" applyFill="1" applyBorder="1" applyAlignment="1">
      <alignment/>
    </xf>
    <xf numFmtId="0" fontId="1" fillId="0" borderId="17" xfId="0" applyFont="1" applyBorder="1" applyAlignment="1">
      <alignment/>
    </xf>
    <xf numFmtId="0" fontId="1" fillId="0" borderId="17" xfId="0" applyFont="1" applyBorder="1" applyAlignment="1">
      <alignment horizontal="left"/>
    </xf>
    <xf numFmtId="0" fontId="1" fillId="0" borderId="19" xfId="0" applyFont="1" applyFill="1" applyBorder="1" applyAlignment="1">
      <alignment horizontal="center"/>
    </xf>
    <xf numFmtId="10" fontId="1" fillId="0" borderId="11" xfId="0" applyNumberFormat="1" applyFont="1" applyFill="1" applyBorder="1" applyAlignment="1">
      <alignment/>
    </xf>
    <xf numFmtId="14" fontId="1" fillId="0" borderId="11" xfId="0" applyNumberFormat="1" applyFont="1" applyFill="1" applyBorder="1" applyAlignment="1">
      <alignment/>
    </xf>
    <xf numFmtId="14" fontId="1" fillId="0" borderId="19" xfId="0" applyNumberFormat="1" applyFont="1" applyFill="1" applyBorder="1" applyAlignment="1">
      <alignment/>
    </xf>
    <xf numFmtId="14" fontId="1" fillId="0" borderId="17" xfId="0" applyNumberFormat="1" applyFont="1" applyFill="1" applyBorder="1" applyAlignment="1">
      <alignment/>
    </xf>
    <xf numFmtId="4" fontId="1" fillId="0" borderId="19" xfId="0" applyNumberFormat="1" applyFont="1" applyFill="1" applyBorder="1" applyAlignment="1">
      <alignment/>
    </xf>
    <xf numFmtId="0" fontId="1" fillId="0" borderId="17" xfId="0" applyFont="1" applyFill="1" applyBorder="1" applyAlignment="1">
      <alignment/>
    </xf>
    <xf numFmtId="0" fontId="1" fillId="0" borderId="11" xfId="0" applyFont="1" applyFill="1" applyBorder="1" applyAlignment="1">
      <alignment/>
    </xf>
    <xf numFmtId="0" fontId="1" fillId="0" borderId="18" xfId="0" applyFont="1" applyBorder="1" applyAlignment="1">
      <alignment horizontal="left"/>
    </xf>
    <xf numFmtId="4" fontId="2" fillId="0" borderId="19" xfId="0" applyNumberFormat="1" applyFont="1" applyBorder="1" applyAlignment="1">
      <alignment/>
    </xf>
    <xf numFmtId="172" fontId="1" fillId="0" borderId="13" xfId="0" applyNumberFormat="1" applyFont="1" applyBorder="1" applyAlignment="1">
      <alignment horizontal="center"/>
    </xf>
    <xf numFmtId="0" fontId="1" fillId="0" borderId="21" xfId="0" applyFont="1" applyBorder="1" applyAlignment="1">
      <alignment/>
    </xf>
    <xf numFmtId="0" fontId="1" fillId="0" borderId="13" xfId="0" applyFont="1" applyBorder="1" applyAlignment="1">
      <alignment/>
    </xf>
    <xf numFmtId="4" fontId="1" fillId="0" borderId="13" xfId="0" applyNumberFormat="1" applyFont="1" applyBorder="1" applyAlignment="1">
      <alignment/>
    </xf>
    <xf numFmtId="0" fontId="1" fillId="0" borderId="22" xfId="0" applyFont="1" applyBorder="1" applyAlignment="1">
      <alignment/>
    </xf>
    <xf numFmtId="0" fontId="1" fillId="0" borderId="14" xfId="0" applyFont="1" applyBorder="1" applyAlignment="1">
      <alignment/>
    </xf>
    <xf numFmtId="4" fontId="1" fillId="0" borderId="21"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4" fontId="1" fillId="0" borderId="17" xfId="0" applyNumberFormat="1" applyFont="1" applyFill="1" applyBorder="1" applyAlignment="1">
      <alignment/>
    </xf>
    <xf numFmtId="0" fontId="1" fillId="0" borderId="20" xfId="0" applyFont="1" applyFill="1" applyBorder="1" applyAlignment="1">
      <alignment/>
    </xf>
    <xf numFmtId="14" fontId="1" fillId="0" borderId="11" xfId="0" applyNumberFormat="1" applyFont="1" applyFill="1" applyBorder="1" applyAlignment="1">
      <alignment horizontal="center"/>
    </xf>
    <xf numFmtId="0" fontId="1" fillId="0" borderId="23" xfId="0" applyFont="1" applyBorder="1" applyAlignment="1">
      <alignment horizontal="center"/>
    </xf>
    <xf numFmtId="0" fontId="1" fillId="0" borderId="23" xfId="0" applyFont="1" applyBorder="1" applyAlignment="1">
      <alignment/>
    </xf>
    <xf numFmtId="0" fontId="1" fillId="0" borderId="18" xfId="0" applyFont="1" applyFill="1" applyBorder="1" applyAlignment="1">
      <alignment horizontal="center"/>
    </xf>
    <xf numFmtId="0" fontId="1" fillId="0" borderId="24" xfId="0" applyFont="1" applyFill="1" applyBorder="1" applyAlignment="1">
      <alignment horizontal="left"/>
    </xf>
    <xf numFmtId="0" fontId="1" fillId="0" borderId="25" xfId="0" applyFont="1" applyFill="1" applyBorder="1" applyAlignment="1">
      <alignment horizontal="left"/>
    </xf>
    <xf numFmtId="4" fontId="2" fillId="0" borderId="26" xfId="0" applyNumberFormat="1" applyFont="1" applyBorder="1" applyAlignment="1">
      <alignment/>
    </xf>
    <xf numFmtId="4" fontId="2" fillId="0" borderId="11" xfId="0" applyNumberFormat="1" applyFont="1" applyBorder="1" applyAlignment="1">
      <alignment/>
    </xf>
    <xf numFmtId="0" fontId="1" fillId="0" borderId="23" xfId="0" applyFont="1" applyFill="1" applyBorder="1" applyAlignment="1">
      <alignment horizontal="center"/>
    </xf>
    <xf numFmtId="0" fontId="1" fillId="0" borderId="27" xfId="0" applyFont="1" applyBorder="1" applyAlignment="1">
      <alignment/>
    </xf>
    <xf numFmtId="0" fontId="1" fillId="0" borderId="28" xfId="0" applyFont="1" applyBorder="1" applyAlignment="1">
      <alignment horizontal="center"/>
    </xf>
    <xf numFmtId="0" fontId="1" fillId="0" borderId="26" xfId="0" applyFont="1" applyFill="1" applyBorder="1" applyAlignment="1">
      <alignment/>
    </xf>
    <xf numFmtId="2" fontId="1" fillId="0" borderId="26" xfId="0" applyNumberFormat="1" applyFont="1" applyFill="1" applyBorder="1" applyAlignment="1">
      <alignment/>
    </xf>
    <xf numFmtId="4" fontId="1" fillId="0" borderId="26" xfId="0" applyNumberFormat="1" applyFont="1" applyFill="1" applyBorder="1" applyAlignment="1">
      <alignment/>
    </xf>
    <xf numFmtId="4" fontId="1" fillId="0" borderId="26" xfId="0" applyNumberFormat="1" applyFont="1" applyBorder="1" applyAlignment="1">
      <alignment/>
    </xf>
    <xf numFmtId="4" fontId="2" fillId="0" borderId="23" xfId="0" applyNumberFormat="1" applyFont="1" applyBorder="1" applyAlignment="1">
      <alignment/>
    </xf>
    <xf numFmtId="0" fontId="1" fillId="0" borderId="26" xfId="0" applyFont="1" applyBorder="1" applyAlignment="1">
      <alignment/>
    </xf>
    <xf numFmtId="0" fontId="1" fillId="0" borderId="28" xfId="0" applyFont="1" applyBorder="1" applyAlignment="1">
      <alignment/>
    </xf>
    <xf numFmtId="0" fontId="1" fillId="0" borderId="25" xfId="0" applyFont="1" applyBorder="1" applyAlignment="1">
      <alignment/>
    </xf>
    <xf numFmtId="0" fontId="1" fillId="0" borderId="29" xfId="0" applyFont="1" applyBorder="1" applyAlignment="1">
      <alignment/>
    </xf>
    <xf numFmtId="0" fontId="0" fillId="0" borderId="0" xfId="0" applyAlignment="1">
      <alignment horizontal="center"/>
    </xf>
    <xf numFmtId="0" fontId="0" fillId="0" borderId="0" xfId="0" applyAlignment="1">
      <alignment vertical="top"/>
    </xf>
    <xf numFmtId="0" fontId="0" fillId="0" borderId="0" xfId="0" applyAlignment="1">
      <alignment horizontal="left"/>
    </xf>
    <xf numFmtId="0" fontId="0" fillId="0" borderId="0" xfId="0" applyFont="1" applyAlignment="1">
      <alignment horizontal="left"/>
    </xf>
    <xf numFmtId="0" fontId="4" fillId="0" borderId="0" xfId="0" applyFont="1" applyAlignment="1">
      <alignment/>
    </xf>
    <xf numFmtId="0" fontId="5" fillId="0" borderId="0" xfId="0" applyFont="1" applyAlignment="1">
      <alignment/>
    </xf>
    <xf numFmtId="0" fontId="0" fillId="0" borderId="0" xfId="0" applyFont="1" applyAlignment="1">
      <alignment/>
    </xf>
    <xf numFmtId="4" fontId="0" fillId="0" borderId="0" xfId="0" applyNumberFormat="1" applyAlignment="1">
      <alignment/>
    </xf>
    <xf numFmtId="0" fontId="0" fillId="0" borderId="0" xfId="0" applyNumberFormat="1" applyAlignment="1">
      <alignment/>
    </xf>
    <xf numFmtId="0" fontId="0" fillId="0" borderId="0" xfId="0" applyAlignment="1">
      <alignment horizontal="right"/>
    </xf>
    <xf numFmtId="0" fontId="1" fillId="0" borderId="0" xfId="52" applyFont="1" applyFill="1" applyBorder="1">
      <alignment/>
      <protection/>
    </xf>
    <xf numFmtId="0" fontId="1" fillId="0" borderId="0" xfId="52" applyFont="1" applyFill="1" applyBorder="1" applyAlignment="1">
      <alignment horizontal="center"/>
      <protection/>
    </xf>
    <xf numFmtId="4" fontId="1" fillId="0" borderId="0" xfId="52" applyNumberFormat="1" applyFont="1" applyFill="1" applyBorder="1">
      <alignment/>
      <protection/>
    </xf>
    <xf numFmtId="0" fontId="5" fillId="0" borderId="0" xfId="0" applyFont="1" applyAlignment="1">
      <alignment horizontal="center" wrapText="1"/>
    </xf>
    <xf numFmtId="181" fontId="0" fillId="0" borderId="0" xfId="0" applyNumberFormat="1" applyAlignment="1">
      <alignment/>
    </xf>
    <xf numFmtId="181" fontId="0" fillId="0" borderId="0" xfId="0" applyNumberFormat="1" applyAlignment="1">
      <alignment horizontal="center"/>
    </xf>
    <xf numFmtId="0" fontId="0" fillId="0" borderId="0" xfId="0" applyFill="1" applyAlignment="1">
      <alignment/>
    </xf>
    <xf numFmtId="0" fontId="6" fillId="0" borderId="0" xfId="51" applyFont="1" applyFill="1" applyBorder="1">
      <alignment/>
      <protection/>
    </xf>
    <xf numFmtId="0" fontId="8" fillId="0" borderId="14" xfId="51" applyFont="1" applyFill="1" applyBorder="1">
      <alignment/>
      <protection/>
    </xf>
    <xf numFmtId="0" fontId="8" fillId="0" borderId="25" xfId="51" applyFont="1" applyFill="1" applyBorder="1">
      <alignment/>
      <protection/>
    </xf>
    <xf numFmtId="0" fontId="8" fillId="0" borderId="30" xfId="51" applyFont="1" applyFill="1" applyBorder="1">
      <alignment/>
      <protection/>
    </xf>
    <xf numFmtId="0" fontId="8" fillId="0" borderId="30" xfId="51" applyFont="1" applyFill="1" applyBorder="1" applyAlignment="1">
      <alignment horizontal="center"/>
      <protection/>
    </xf>
    <xf numFmtId="4" fontId="8" fillId="0" borderId="30" xfId="51" applyNumberFormat="1" applyFont="1" applyFill="1" applyBorder="1">
      <alignment/>
      <protection/>
    </xf>
    <xf numFmtId="0" fontId="8" fillId="0" borderId="17" xfId="51" applyFont="1" applyFill="1" applyBorder="1">
      <alignment/>
      <protection/>
    </xf>
    <xf numFmtId="0" fontId="8" fillId="0" borderId="11" xfId="51" applyFont="1" applyFill="1" applyBorder="1">
      <alignment/>
      <protection/>
    </xf>
    <xf numFmtId="0" fontId="8" fillId="0" borderId="11" xfId="51" applyFont="1" applyFill="1" applyBorder="1" applyAlignment="1">
      <alignment horizontal="center"/>
      <protection/>
    </xf>
    <xf numFmtId="4" fontId="8" fillId="0" borderId="11" xfId="51" applyNumberFormat="1" applyFont="1" applyFill="1" applyBorder="1">
      <alignment/>
      <protection/>
    </xf>
    <xf numFmtId="0" fontId="8" fillId="0" borderId="31" xfId="51" applyFont="1" applyFill="1" applyBorder="1">
      <alignment/>
      <protection/>
    </xf>
    <xf numFmtId="0" fontId="8" fillId="0" borderId="32" xfId="51" applyFont="1" applyFill="1" applyBorder="1">
      <alignment/>
      <protection/>
    </xf>
    <xf numFmtId="4" fontId="8" fillId="0" borderId="32" xfId="51" applyNumberFormat="1" applyFont="1" applyFill="1" applyBorder="1">
      <alignment/>
      <protection/>
    </xf>
    <xf numFmtId="0" fontId="5" fillId="0" borderId="33" xfId="51" applyFont="1" applyFill="1" applyBorder="1">
      <alignment/>
      <protection/>
    </xf>
    <xf numFmtId="0" fontId="5" fillId="0" borderId="34" xfId="51" applyFont="1" applyFill="1" applyBorder="1">
      <alignment/>
      <protection/>
    </xf>
    <xf numFmtId="4" fontId="5" fillId="0" borderId="34" xfId="51" applyNumberFormat="1" applyFont="1" applyFill="1" applyBorder="1">
      <alignment/>
      <protection/>
    </xf>
    <xf numFmtId="4" fontId="6" fillId="0" borderId="0" xfId="51" applyNumberFormat="1" applyFont="1" applyFill="1" applyBorder="1">
      <alignment/>
      <protection/>
    </xf>
    <xf numFmtId="0" fontId="8" fillId="0" borderId="0" xfId="51" applyFont="1" applyFill="1" applyBorder="1">
      <alignment/>
      <protection/>
    </xf>
    <xf numFmtId="4" fontId="8" fillId="0" borderId="0" xfId="51" applyNumberFormat="1" applyFont="1" applyFill="1" applyBorder="1">
      <alignment/>
      <protection/>
    </xf>
    <xf numFmtId="14" fontId="8" fillId="0" borderId="14" xfId="51" applyNumberFormat="1" applyFont="1" applyFill="1" applyBorder="1" applyAlignment="1">
      <alignment horizontal="center"/>
      <protection/>
    </xf>
    <xf numFmtId="14" fontId="8" fillId="0" borderId="30" xfId="51" applyNumberFormat="1" applyFont="1" applyFill="1" applyBorder="1" applyAlignment="1">
      <alignment horizontal="center"/>
      <protection/>
    </xf>
    <xf numFmtId="14" fontId="8" fillId="0" borderId="29" xfId="51" applyNumberFormat="1" applyFont="1" applyFill="1" applyBorder="1" applyAlignment="1">
      <alignment horizontal="center"/>
      <protection/>
    </xf>
    <xf numFmtId="14" fontId="8" fillId="0" borderId="28" xfId="51" applyNumberFormat="1" applyFont="1" applyFill="1" applyBorder="1" applyAlignment="1">
      <alignment horizontal="center"/>
      <protection/>
    </xf>
    <xf numFmtId="14" fontId="8" fillId="0" borderId="35" xfId="51" applyNumberFormat="1" applyFont="1" applyFill="1" applyBorder="1" applyAlignment="1">
      <alignment horizontal="center"/>
      <protection/>
    </xf>
    <xf numFmtId="14" fontId="8" fillId="0" borderId="26" xfId="51" applyNumberFormat="1" applyFont="1" applyFill="1" applyBorder="1">
      <alignment/>
      <protection/>
    </xf>
    <xf numFmtId="14" fontId="6" fillId="0" borderId="0" xfId="51" applyNumberFormat="1" applyFont="1" applyFill="1" applyBorder="1">
      <alignment/>
      <protection/>
    </xf>
    <xf numFmtId="4" fontId="8" fillId="0" borderId="19" xfId="51" applyNumberFormat="1" applyFont="1" applyFill="1" applyBorder="1">
      <alignment/>
      <protection/>
    </xf>
    <xf numFmtId="0" fontId="6" fillId="0" borderId="36" xfId="51" applyFont="1" applyFill="1" applyBorder="1">
      <alignment/>
      <protection/>
    </xf>
    <xf numFmtId="14" fontId="6" fillId="0" borderId="37" xfId="51" applyNumberFormat="1" applyFont="1" applyFill="1" applyBorder="1">
      <alignment/>
      <protection/>
    </xf>
    <xf numFmtId="4" fontId="9" fillId="0" borderId="38" xfId="51" applyNumberFormat="1" applyFont="1" applyFill="1" applyBorder="1">
      <alignment/>
      <protection/>
    </xf>
    <xf numFmtId="14" fontId="8" fillId="0" borderId="28" xfId="51" applyNumberFormat="1" applyFont="1" applyFill="1" applyBorder="1">
      <alignment/>
      <protection/>
    </xf>
    <xf numFmtId="4" fontId="8" fillId="0" borderId="21" xfId="51" applyNumberFormat="1" applyFont="1" applyFill="1" applyBorder="1">
      <alignment/>
      <protection/>
    </xf>
    <xf numFmtId="0" fontId="8" fillId="0" borderId="36" xfId="51" applyFont="1" applyFill="1" applyBorder="1" applyAlignment="1">
      <alignment horizontal="center"/>
      <protection/>
    </xf>
    <xf numFmtId="0" fontId="8" fillId="0" borderId="39" xfId="51" applyFont="1" applyFill="1" applyBorder="1" applyAlignment="1">
      <alignment horizontal="center"/>
      <protection/>
    </xf>
    <xf numFmtId="0" fontId="0" fillId="0" borderId="0" xfId="0" applyFont="1" applyBorder="1" applyAlignment="1">
      <alignment/>
    </xf>
    <xf numFmtId="4" fontId="5" fillId="0" borderId="40" xfId="0" applyNumberFormat="1" applyFont="1" applyBorder="1" applyAlignment="1">
      <alignment/>
    </xf>
    <xf numFmtId="0" fontId="5" fillId="0" borderId="41" xfId="0" applyFont="1" applyBorder="1" applyAlignment="1">
      <alignment/>
    </xf>
    <xf numFmtId="0" fontId="5"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4" fontId="0" fillId="0" borderId="30" xfId="0" applyNumberFormat="1" applyBorder="1" applyAlignment="1">
      <alignment/>
    </xf>
    <xf numFmtId="0" fontId="0" fillId="0" borderId="30" xfId="0" applyBorder="1" applyAlignment="1">
      <alignment/>
    </xf>
    <xf numFmtId="0" fontId="0" fillId="0" borderId="30" xfId="0" applyNumberFormat="1" applyBorder="1" applyAlignment="1">
      <alignment/>
    </xf>
    <xf numFmtId="14" fontId="0" fillId="0" borderId="30" xfId="0" applyNumberFormat="1" applyBorder="1" applyAlignment="1">
      <alignment/>
    </xf>
    <xf numFmtId="4" fontId="0" fillId="0" borderId="11"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25" xfId="0" applyBorder="1" applyAlignment="1">
      <alignment/>
    </xf>
    <xf numFmtId="0" fontId="0" fillId="0" borderId="29" xfId="0" applyBorder="1" applyAlignment="1">
      <alignment/>
    </xf>
    <xf numFmtId="0" fontId="0" fillId="0" borderId="17" xfId="0" applyBorder="1" applyAlignment="1">
      <alignment/>
    </xf>
    <xf numFmtId="0" fontId="0" fillId="0" borderId="19" xfId="0" applyBorder="1" applyAlignment="1">
      <alignment/>
    </xf>
    <xf numFmtId="0" fontId="0" fillId="0" borderId="13" xfId="0" applyBorder="1" applyAlignment="1">
      <alignment/>
    </xf>
    <xf numFmtId="4" fontId="0" fillId="0" borderId="14" xfId="0" applyNumberFormat="1" applyBorder="1" applyAlignment="1">
      <alignment/>
    </xf>
    <xf numFmtId="0" fontId="0" fillId="0" borderId="14" xfId="0" applyBorder="1" applyAlignment="1">
      <alignment/>
    </xf>
    <xf numFmtId="0" fontId="0" fillId="0" borderId="14" xfId="0" applyBorder="1" applyAlignment="1">
      <alignment horizontal="right"/>
    </xf>
    <xf numFmtId="0" fontId="0" fillId="0" borderId="21" xfId="0" applyBorder="1" applyAlignment="1">
      <alignment/>
    </xf>
    <xf numFmtId="0" fontId="5" fillId="0" borderId="39" xfId="0" applyFont="1" applyBorder="1" applyAlignment="1">
      <alignment/>
    </xf>
    <xf numFmtId="0" fontId="0" fillId="0" borderId="36" xfId="0" applyFont="1" applyBorder="1" applyAlignment="1">
      <alignment/>
    </xf>
    <xf numFmtId="14" fontId="0" fillId="0" borderId="36" xfId="0" applyNumberFormat="1" applyFont="1" applyBorder="1" applyAlignment="1">
      <alignment/>
    </xf>
    <xf numFmtId="4" fontId="5" fillId="0" borderId="39" xfId="0" applyNumberFormat="1" applyFont="1" applyBorder="1" applyAlignment="1">
      <alignment/>
    </xf>
    <xf numFmtId="4" fontId="0" fillId="0" borderId="36" xfId="0" applyNumberFormat="1" applyFont="1" applyBorder="1" applyAlignment="1">
      <alignment/>
    </xf>
    <xf numFmtId="0" fontId="0" fillId="0" borderId="36" xfId="0" applyFont="1" applyBorder="1" applyAlignment="1">
      <alignment horizontal="right"/>
    </xf>
    <xf numFmtId="0" fontId="0" fillId="0" borderId="11" xfId="0" applyBorder="1" applyAlignment="1">
      <alignment horizontal="center"/>
    </xf>
    <xf numFmtId="1" fontId="0" fillId="0" borderId="11" xfId="0" applyNumberFormat="1" applyBorder="1" applyAlignment="1">
      <alignment horizontal="left"/>
    </xf>
    <xf numFmtId="181" fontId="0" fillId="0" borderId="11" xfId="0" applyNumberFormat="1" applyBorder="1" applyAlignment="1">
      <alignment/>
    </xf>
    <xf numFmtId="181" fontId="0" fillId="0" borderId="11" xfId="0" applyNumberFormat="1" applyBorder="1" applyAlignment="1">
      <alignment horizontal="center"/>
    </xf>
    <xf numFmtId="16" fontId="0" fillId="0" borderId="11" xfId="0" applyNumberFormat="1" applyBorder="1" applyAlignment="1" quotePrefix="1">
      <alignment horizontal="center"/>
    </xf>
    <xf numFmtId="0" fontId="0" fillId="0" borderId="11" xfId="0" applyFill="1" applyBorder="1" applyAlignment="1">
      <alignment/>
    </xf>
    <xf numFmtId="0" fontId="0" fillId="0" borderId="11" xfId="0" applyFill="1" applyBorder="1" applyAlignment="1">
      <alignment horizontal="center"/>
    </xf>
    <xf numFmtId="181" fontId="0" fillId="0" borderId="11" xfId="0" applyNumberFormat="1" applyFill="1" applyBorder="1" applyAlignment="1">
      <alignment/>
    </xf>
    <xf numFmtId="181" fontId="0" fillId="0" borderId="11" xfId="0" applyNumberFormat="1" applyFill="1" applyBorder="1" applyAlignment="1">
      <alignment horizontal="center"/>
    </xf>
    <xf numFmtId="0" fontId="0" fillId="0" borderId="17" xfId="0" applyBorder="1" applyAlignment="1">
      <alignment horizontal="center"/>
    </xf>
    <xf numFmtId="181" fontId="0" fillId="0" borderId="19" xfId="0" applyNumberFormat="1" applyBorder="1" applyAlignment="1">
      <alignment/>
    </xf>
    <xf numFmtId="0" fontId="0" fillId="0" borderId="19" xfId="0" applyFill="1" applyBorder="1" applyAlignment="1">
      <alignment/>
    </xf>
    <xf numFmtId="0" fontId="0" fillId="0" borderId="13" xfId="0" applyBorder="1" applyAlignment="1">
      <alignment horizontal="center"/>
    </xf>
    <xf numFmtId="0" fontId="0" fillId="0" borderId="14" xfId="0" applyBorder="1" applyAlignment="1">
      <alignment horizontal="left"/>
    </xf>
    <xf numFmtId="0" fontId="0" fillId="0" borderId="14" xfId="0" applyBorder="1" applyAlignment="1">
      <alignment horizontal="center"/>
    </xf>
    <xf numFmtId="181" fontId="0" fillId="0" borderId="14" xfId="0" applyNumberFormat="1" applyBorder="1" applyAlignment="1">
      <alignment/>
    </xf>
    <xf numFmtId="181" fontId="0" fillId="0" borderId="14" xfId="0" applyNumberFormat="1" applyBorder="1" applyAlignment="1">
      <alignment horizontal="center"/>
    </xf>
    <xf numFmtId="0" fontId="0" fillId="0" borderId="25" xfId="0" applyBorder="1" applyAlignment="1">
      <alignment horizontal="center"/>
    </xf>
    <xf numFmtId="1" fontId="0" fillId="0" borderId="30" xfId="0" applyNumberFormat="1" applyBorder="1" applyAlignment="1">
      <alignment horizontal="left"/>
    </xf>
    <xf numFmtId="0" fontId="0" fillId="0" borderId="30" xfId="0" applyBorder="1" applyAlignment="1">
      <alignment horizontal="center"/>
    </xf>
    <xf numFmtId="181" fontId="0" fillId="0" borderId="30" xfId="0" applyNumberFormat="1" applyBorder="1" applyAlignment="1">
      <alignment/>
    </xf>
    <xf numFmtId="181" fontId="0" fillId="0" borderId="30" xfId="0" applyNumberFormat="1" applyBorder="1" applyAlignment="1">
      <alignment horizontal="center"/>
    </xf>
    <xf numFmtId="0" fontId="5" fillId="0" borderId="33" xfId="0" applyFont="1" applyBorder="1" applyAlignment="1">
      <alignment horizontal="center" wrapText="1"/>
    </xf>
    <xf numFmtId="0" fontId="5" fillId="0" borderId="34" xfId="0" applyFont="1" applyBorder="1" applyAlignment="1">
      <alignment horizontal="center" wrapText="1"/>
    </xf>
    <xf numFmtId="0" fontId="5" fillId="0" borderId="34" xfId="0" applyFont="1" applyBorder="1" applyAlignment="1">
      <alignment horizontal="left" wrapText="1"/>
    </xf>
    <xf numFmtId="181" fontId="5" fillId="0" borderId="34" xfId="0" applyNumberFormat="1" applyFont="1" applyBorder="1" applyAlignment="1">
      <alignment horizontal="center" wrapText="1"/>
    </xf>
    <xf numFmtId="0" fontId="5" fillId="0" borderId="45" xfId="0" applyFont="1" applyBorder="1" applyAlignment="1">
      <alignment horizontal="center" wrapText="1"/>
    </xf>
    <xf numFmtId="0" fontId="1" fillId="0" borderId="39" xfId="52" applyFont="1" applyFill="1" applyBorder="1" applyAlignment="1">
      <alignment horizontal="center"/>
      <protection/>
    </xf>
    <xf numFmtId="0" fontId="1" fillId="0" borderId="46" xfId="52" applyFont="1" applyFill="1" applyBorder="1" applyAlignment="1">
      <alignment horizontal="center"/>
      <protection/>
    </xf>
    <xf numFmtId="0" fontId="1" fillId="0" borderId="36" xfId="52" applyFont="1" applyFill="1" applyBorder="1" applyAlignment="1">
      <alignment horizontal="center"/>
      <protection/>
    </xf>
    <xf numFmtId="0" fontId="1" fillId="0" borderId="47" xfId="52" applyFont="1" applyFill="1" applyBorder="1" applyAlignment="1">
      <alignment horizontal="center"/>
      <protection/>
    </xf>
    <xf numFmtId="0" fontId="1" fillId="0" borderId="37" xfId="52" applyFont="1" applyFill="1" applyBorder="1" applyAlignment="1">
      <alignment horizontal="center"/>
      <protection/>
    </xf>
    <xf numFmtId="14" fontId="1" fillId="0" borderId="36" xfId="52" applyNumberFormat="1" applyFont="1" applyFill="1" applyBorder="1" applyAlignment="1">
      <alignment horizontal="center"/>
      <protection/>
    </xf>
    <xf numFmtId="4" fontId="1" fillId="0" borderId="47" xfId="52" applyNumberFormat="1" applyFont="1" applyFill="1" applyBorder="1" applyAlignment="1">
      <alignment horizontal="center"/>
      <protection/>
    </xf>
    <xf numFmtId="4" fontId="1" fillId="0" borderId="37" xfId="52" applyNumberFormat="1" applyFont="1" applyFill="1" applyBorder="1" applyAlignment="1">
      <alignment horizontal="center"/>
      <protection/>
    </xf>
    <xf numFmtId="199" fontId="1" fillId="0" borderId="25" xfId="52" applyNumberFormat="1" applyFont="1" applyFill="1" applyBorder="1">
      <alignment/>
      <protection/>
    </xf>
    <xf numFmtId="0" fontId="1" fillId="0" borderId="30" xfId="52" applyFont="1" applyFill="1" applyBorder="1">
      <alignment/>
      <protection/>
    </xf>
    <xf numFmtId="0" fontId="1" fillId="0" borderId="48" xfId="52" applyFont="1" applyFill="1" applyBorder="1">
      <alignment/>
      <protection/>
    </xf>
    <xf numFmtId="0" fontId="1" fillId="0" borderId="30" xfId="52" applyFont="1" applyFill="1" applyBorder="1" applyAlignment="1">
      <alignment horizontal="left"/>
      <protection/>
    </xf>
    <xf numFmtId="0" fontId="1" fillId="0" borderId="30" xfId="52" applyFont="1" applyFill="1" applyBorder="1" applyAlignment="1">
      <alignment horizontal="center"/>
      <protection/>
    </xf>
    <xf numFmtId="4" fontId="1" fillId="0" borderId="30" xfId="52" applyNumberFormat="1" applyFont="1" applyFill="1" applyBorder="1">
      <alignment/>
      <protection/>
    </xf>
    <xf numFmtId="14" fontId="1" fillId="0" borderId="30" xfId="52" applyNumberFormat="1" applyFont="1" applyFill="1" applyBorder="1">
      <alignment/>
      <protection/>
    </xf>
    <xf numFmtId="4" fontId="1" fillId="0" borderId="29" xfId="52" applyNumberFormat="1" applyFont="1" applyFill="1" applyBorder="1">
      <alignment/>
      <protection/>
    </xf>
    <xf numFmtId="199" fontId="1" fillId="0" borderId="17" xfId="52" applyNumberFormat="1" applyFont="1" applyFill="1" applyBorder="1">
      <alignment/>
      <protection/>
    </xf>
    <xf numFmtId="0" fontId="1" fillId="0" borderId="20" xfId="52" applyFont="1" applyFill="1" applyBorder="1">
      <alignment/>
      <protection/>
    </xf>
    <xf numFmtId="0" fontId="1" fillId="0" borderId="11" xfId="52" applyFont="1" applyFill="1" applyBorder="1" applyAlignment="1">
      <alignment horizontal="left"/>
      <protection/>
    </xf>
    <xf numFmtId="0" fontId="1" fillId="0" borderId="11" xfId="52" applyFont="1" applyFill="1" applyBorder="1">
      <alignment/>
      <protection/>
    </xf>
    <xf numFmtId="0" fontId="1" fillId="0" borderId="11" xfId="52" applyFont="1" applyFill="1" applyBorder="1" applyAlignment="1">
      <alignment horizontal="center"/>
      <protection/>
    </xf>
    <xf numFmtId="4" fontId="1" fillId="0" borderId="11" xfId="52" applyNumberFormat="1" applyFont="1" applyFill="1" applyBorder="1">
      <alignment/>
      <protection/>
    </xf>
    <xf numFmtId="14" fontId="1" fillId="0" borderId="11" xfId="52" applyNumberFormat="1" applyFont="1" applyFill="1" applyBorder="1">
      <alignment/>
      <protection/>
    </xf>
    <xf numFmtId="4" fontId="1" fillId="0" borderId="19" xfId="52" applyNumberFormat="1" applyFont="1" applyFill="1" applyBorder="1">
      <alignment/>
      <protection/>
    </xf>
    <xf numFmtId="14" fontId="1" fillId="0" borderId="11" xfId="52" applyNumberFormat="1" applyFont="1" applyFill="1" applyBorder="1" applyAlignment="1">
      <alignment horizontal="center"/>
      <protection/>
    </xf>
    <xf numFmtId="14" fontId="1" fillId="0" borderId="11" xfId="52" applyNumberFormat="1" applyFont="1" applyFill="1" applyBorder="1" applyAlignment="1">
      <alignment horizontal="right"/>
      <protection/>
    </xf>
    <xf numFmtId="14" fontId="1" fillId="0" borderId="11" xfId="52" applyNumberFormat="1" applyFont="1" applyFill="1" applyBorder="1" applyAlignment="1" quotePrefix="1">
      <alignment horizontal="center"/>
      <protection/>
    </xf>
    <xf numFmtId="4" fontId="1" fillId="0" borderId="11" xfId="52" applyNumberFormat="1" applyFont="1" applyFill="1" applyBorder="1" applyAlignment="1">
      <alignment horizontal="center"/>
      <protection/>
    </xf>
    <xf numFmtId="0" fontId="11" fillId="0" borderId="11" xfId="52" applyFont="1" applyFill="1" applyBorder="1">
      <alignment/>
      <protection/>
    </xf>
    <xf numFmtId="0" fontId="1" fillId="0" borderId="11" xfId="52" applyFont="1" applyFill="1" applyBorder="1" applyAlignment="1">
      <alignment horizontal="right"/>
      <protection/>
    </xf>
    <xf numFmtId="0" fontId="1" fillId="0" borderId="23" xfId="52" applyFont="1" applyFill="1" applyBorder="1" applyAlignment="1">
      <alignment horizontal="left"/>
      <protection/>
    </xf>
    <xf numFmtId="1" fontId="1" fillId="0" borderId="49" xfId="52" applyNumberFormat="1" applyFont="1" applyFill="1" applyBorder="1" applyAlignment="1">
      <alignment horizontal="left"/>
      <protection/>
    </xf>
    <xf numFmtId="0" fontId="1" fillId="0" borderId="49" xfId="52" applyFont="1" applyFill="1" applyBorder="1">
      <alignment/>
      <protection/>
    </xf>
    <xf numFmtId="0" fontId="1" fillId="0" borderId="50" xfId="52" applyFont="1" applyFill="1" applyBorder="1">
      <alignment/>
      <protection/>
    </xf>
    <xf numFmtId="0" fontId="1" fillId="0" borderId="50" xfId="52" applyFont="1" applyFill="1" applyBorder="1" applyAlignment="1">
      <alignment horizontal="center"/>
      <protection/>
    </xf>
    <xf numFmtId="14" fontId="1" fillId="0" borderId="50" xfId="52" applyNumberFormat="1" applyFont="1" applyFill="1" applyBorder="1">
      <alignment/>
      <protection/>
    </xf>
    <xf numFmtId="4" fontId="1" fillId="0" borderId="50" xfId="52" applyNumberFormat="1" applyFont="1" applyFill="1" applyBorder="1">
      <alignment/>
      <protection/>
    </xf>
    <xf numFmtId="4" fontId="1" fillId="0" borderId="51" xfId="52" applyNumberFormat="1" applyFont="1" applyFill="1" applyBorder="1">
      <alignment/>
      <protection/>
    </xf>
    <xf numFmtId="0" fontId="1" fillId="0" borderId="52" xfId="52" applyFont="1" applyFill="1" applyBorder="1">
      <alignment/>
      <protection/>
    </xf>
    <xf numFmtId="0" fontId="1" fillId="0" borderId="53" xfId="52" applyFont="1" applyFill="1" applyBorder="1">
      <alignment/>
      <protection/>
    </xf>
    <xf numFmtId="0" fontId="1" fillId="0" borderId="34" xfId="52" applyFont="1" applyFill="1" applyBorder="1">
      <alignment/>
      <protection/>
    </xf>
    <xf numFmtId="0" fontId="1" fillId="0" borderId="34" xfId="52" applyFont="1" applyFill="1" applyBorder="1" applyAlignment="1">
      <alignment horizontal="center"/>
      <protection/>
    </xf>
    <xf numFmtId="4" fontId="1" fillId="0" borderId="34" xfId="52" applyNumberFormat="1" applyFont="1" applyFill="1" applyBorder="1">
      <alignment/>
      <protection/>
    </xf>
    <xf numFmtId="4" fontId="1" fillId="0" borderId="45" xfId="52" applyNumberFormat="1" applyFont="1" applyFill="1" applyBorder="1">
      <alignment/>
      <protection/>
    </xf>
    <xf numFmtId="0" fontId="1" fillId="0" borderId="31" xfId="52" applyFont="1" applyFill="1" applyBorder="1" applyAlignment="1">
      <alignment horizontal="right"/>
      <protection/>
    </xf>
    <xf numFmtId="14" fontId="0" fillId="0" borderId="30" xfId="0" applyNumberFormat="1" applyBorder="1" applyAlignment="1">
      <alignment horizontal="center"/>
    </xf>
    <xf numFmtId="0" fontId="0" fillId="0" borderId="30" xfId="0" applyNumberFormat="1" applyBorder="1" applyAlignment="1">
      <alignment horizontal="center"/>
    </xf>
    <xf numFmtId="0" fontId="0" fillId="0" borderId="11" xfId="0" applyNumberFormat="1" applyBorder="1" applyAlignment="1">
      <alignment horizontal="center"/>
    </xf>
    <xf numFmtId="0" fontId="0" fillId="0" borderId="14" xfId="0" applyNumberFormat="1" applyBorder="1" applyAlignment="1">
      <alignment horizontal="center"/>
    </xf>
    <xf numFmtId="4" fontId="5" fillId="0" borderId="39" xfId="0" applyNumberFormat="1" applyFont="1" applyBorder="1" applyAlignment="1">
      <alignment horizontal="center"/>
    </xf>
    <xf numFmtId="0" fontId="5" fillId="0" borderId="39" xfId="0" applyFont="1"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11" xfId="0" applyFont="1" applyBorder="1" applyAlignment="1">
      <alignment horizontal="center"/>
    </xf>
    <xf numFmtId="0" fontId="5" fillId="0" borderId="39" xfId="0" applyNumberFormat="1" applyFont="1" applyBorder="1" applyAlignment="1">
      <alignment horizontal="center"/>
    </xf>
    <xf numFmtId="0" fontId="0" fillId="0" borderId="19" xfId="0" applyFont="1" applyBorder="1" applyAlignment="1">
      <alignment/>
    </xf>
    <xf numFmtId="0" fontId="0" fillId="0" borderId="19" xfId="0" applyFont="1" applyFill="1" applyBorder="1" applyAlignment="1">
      <alignment/>
    </xf>
    <xf numFmtId="0" fontId="0" fillId="0" borderId="0" xfId="0" applyBorder="1" applyAlignment="1">
      <alignment horizontal="justify" vertical="top" wrapText="1"/>
    </xf>
    <xf numFmtId="0" fontId="10" fillId="0" borderId="0" xfId="0" applyFont="1" applyAlignment="1">
      <alignment horizontal="center" vertical="top" wrapText="1"/>
    </xf>
    <xf numFmtId="0" fontId="10"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top"/>
    </xf>
    <xf numFmtId="0" fontId="1" fillId="0" borderId="39" xfId="0" applyFont="1" applyBorder="1" applyAlignment="1">
      <alignment horizontal="center"/>
    </xf>
    <xf numFmtId="0" fontId="1" fillId="0" borderId="36" xfId="0" applyFont="1" applyBorder="1" applyAlignment="1">
      <alignment horizontal="center"/>
    </xf>
    <xf numFmtId="0" fontId="1" fillId="0" borderId="24" xfId="0" applyFont="1" applyBorder="1" applyAlignment="1">
      <alignment horizontal="center" wrapText="1"/>
    </xf>
    <xf numFmtId="0" fontId="1" fillId="0" borderId="54" xfId="0" applyFont="1" applyBorder="1" applyAlignment="1">
      <alignment horizontal="center" wrapText="1"/>
    </xf>
    <xf numFmtId="0" fontId="1" fillId="0" borderId="55" xfId="0" applyFont="1" applyBorder="1" applyAlignment="1">
      <alignment horizontal="center" wrapText="1"/>
    </xf>
    <xf numFmtId="0" fontId="0" fillId="0" borderId="56" xfId="0" applyBorder="1" applyAlignment="1">
      <alignment horizontal="center" wrapText="1"/>
    </xf>
    <xf numFmtId="0" fontId="1" fillId="0" borderId="57" xfId="0" applyFont="1" applyBorder="1" applyAlignment="1">
      <alignment horizontal="center"/>
    </xf>
    <xf numFmtId="0" fontId="1" fillId="0" borderId="38" xfId="0" applyFont="1" applyBorder="1" applyAlignment="1">
      <alignment horizontal="center"/>
    </xf>
    <xf numFmtId="0" fontId="1" fillId="0" borderId="24" xfId="0" applyFont="1" applyBorder="1" applyAlignment="1">
      <alignment horizontal="center"/>
    </xf>
    <xf numFmtId="0" fontId="1" fillId="0" borderId="54" xfId="0" applyFont="1" applyBorder="1" applyAlignment="1">
      <alignment horizontal="center"/>
    </xf>
    <xf numFmtId="0" fontId="1" fillId="0" borderId="57" xfId="0" applyFont="1" applyBorder="1" applyAlignment="1">
      <alignment horizontal="center" wrapText="1"/>
    </xf>
    <xf numFmtId="0" fontId="1" fillId="0" borderId="38" xfId="0" applyFont="1" applyBorder="1" applyAlignment="1">
      <alignment horizontal="center" wrapText="1"/>
    </xf>
    <xf numFmtId="0" fontId="1" fillId="0" borderId="15" xfId="0" applyFont="1" applyBorder="1" applyAlignment="1">
      <alignment horizontal="center" wrapText="1"/>
    </xf>
    <xf numFmtId="0" fontId="1" fillId="0" borderId="13" xfId="0" applyFont="1" applyBorder="1" applyAlignment="1">
      <alignment horizontal="center" wrapText="1"/>
    </xf>
    <xf numFmtId="0" fontId="1" fillId="0" borderId="58" xfId="0" applyFont="1" applyBorder="1" applyAlignment="1">
      <alignment horizontal="center" wrapText="1"/>
    </xf>
    <xf numFmtId="0" fontId="1" fillId="0" borderId="21" xfId="0" applyFont="1" applyBorder="1" applyAlignment="1">
      <alignment horizontal="center" wrapText="1"/>
    </xf>
    <xf numFmtId="0" fontId="1" fillId="0" borderId="39" xfId="0" applyFont="1" applyBorder="1" applyAlignment="1">
      <alignment horizontal="center" wrapText="1"/>
    </xf>
    <xf numFmtId="0" fontId="1" fillId="0" borderId="36" xfId="0" applyFont="1" applyBorder="1" applyAlignment="1">
      <alignment horizontal="center" wrapText="1"/>
    </xf>
    <xf numFmtId="0" fontId="1" fillId="0" borderId="15"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39" xfId="52" applyFont="1" applyFill="1" applyBorder="1" applyAlignment="1">
      <alignment horizontal="center" wrapText="1"/>
      <protection/>
    </xf>
    <xf numFmtId="0" fontId="1" fillId="0" borderId="36" xfId="52" applyFont="1" applyFill="1" applyBorder="1" applyAlignment="1">
      <alignment horizontal="center" wrapText="1"/>
      <protection/>
    </xf>
    <xf numFmtId="0" fontId="1" fillId="0" borderId="24" xfId="52" applyFont="1" applyFill="1" applyBorder="1" applyAlignment="1">
      <alignment horizontal="center" wrapText="1"/>
      <protection/>
    </xf>
    <xf numFmtId="0" fontId="1" fillId="0" borderId="54" xfId="52" applyFont="1" applyFill="1" applyBorder="1" applyAlignment="1">
      <alignment horizontal="center" wrapText="1"/>
      <protection/>
    </xf>
    <xf numFmtId="0" fontId="1" fillId="0" borderId="39" xfId="52" applyFont="1" applyFill="1" applyBorder="1" applyAlignment="1">
      <alignment horizontal="center"/>
      <protection/>
    </xf>
    <xf numFmtId="0" fontId="1" fillId="0" borderId="36" xfId="52" applyFont="1" applyFill="1" applyBorder="1" applyAlignment="1">
      <alignment horizontal="center"/>
      <protection/>
    </xf>
    <xf numFmtId="4" fontId="1" fillId="0" borderId="61" xfId="52" applyNumberFormat="1" applyFont="1" applyFill="1" applyBorder="1" applyAlignment="1">
      <alignment horizontal="center"/>
      <protection/>
    </xf>
    <xf numFmtId="4" fontId="1" fillId="0" borderId="46" xfId="52" applyNumberFormat="1" applyFont="1" applyFill="1" applyBorder="1" applyAlignment="1">
      <alignment horizontal="center"/>
      <protection/>
    </xf>
    <xf numFmtId="0" fontId="1" fillId="0" borderId="57" xfId="52" applyFont="1" applyFill="1" applyBorder="1" applyAlignment="1">
      <alignment horizontal="center" wrapText="1"/>
      <protection/>
    </xf>
    <xf numFmtId="0" fontId="1" fillId="0" borderId="38" xfId="52" applyFont="1" applyFill="1" applyBorder="1" applyAlignment="1">
      <alignment horizontal="center" wrapText="1"/>
      <protection/>
    </xf>
    <xf numFmtId="0" fontId="1" fillId="0" borderId="61" xfId="52" applyFont="1" applyFill="1" applyBorder="1" applyAlignment="1">
      <alignment horizontal="center"/>
      <protection/>
    </xf>
    <xf numFmtId="0" fontId="1" fillId="0" borderId="62" xfId="52" applyFont="1" applyFill="1" applyBorder="1" applyAlignment="1">
      <alignment horizontal="center"/>
      <protection/>
    </xf>
    <xf numFmtId="0" fontId="8" fillId="0" borderId="24" xfId="51" applyFont="1" applyFill="1" applyBorder="1" applyAlignment="1">
      <alignment horizontal="center" wrapText="1"/>
      <protection/>
    </xf>
    <xf numFmtId="0" fontId="8" fillId="0" borderId="54" xfId="51" applyFont="1" applyFill="1" applyBorder="1" applyAlignment="1">
      <alignment horizontal="center" wrapText="1"/>
      <protection/>
    </xf>
    <xf numFmtId="0" fontId="8" fillId="0" borderId="60" xfId="51" applyFont="1" applyFill="1" applyBorder="1" applyAlignment="1">
      <alignment horizontal="center"/>
      <protection/>
    </xf>
    <xf numFmtId="0" fontId="8" fillId="0" borderId="63" xfId="51" applyFont="1" applyFill="1" applyBorder="1" applyAlignment="1">
      <alignment horizontal="center"/>
      <protection/>
    </xf>
    <xf numFmtId="0" fontId="8" fillId="0" borderId="64" xfId="51" applyFont="1" applyFill="1" applyBorder="1" applyAlignment="1">
      <alignment horizontal="center"/>
      <protection/>
    </xf>
    <xf numFmtId="0" fontId="8" fillId="0" borderId="57" xfId="51" applyFont="1" applyFill="1" applyBorder="1" applyAlignment="1">
      <alignment horizontal="center"/>
      <protection/>
    </xf>
    <xf numFmtId="0" fontId="8" fillId="0" borderId="38" xfId="51" applyFont="1" applyFill="1" applyBorder="1" applyAlignment="1">
      <alignment horizontal="center"/>
      <protection/>
    </xf>
    <xf numFmtId="4" fontId="8" fillId="0" borderId="39" xfId="51" applyNumberFormat="1" applyFont="1" applyFill="1" applyBorder="1" applyAlignment="1">
      <alignment horizontal="center"/>
      <protection/>
    </xf>
    <xf numFmtId="4" fontId="8" fillId="0" borderId="36" xfId="51" applyNumberFormat="1" applyFont="1" applyFill="1" applyBorder="1" applyAlignment="1">
      <alignment horizontal="center"/>
      <protection/>
    </xf>
    <xf numFmtId="0" fontId="8" fillId="0" borderId="39" xfId="51" applyFont="1" applyFill="1" applyBorder="1" applyAlignment="1">
      <alignment horizontal="center"/>
      <protection/>
    </xf>
    <xf numFmtId="0" fontId="8" fillId="0" borderId="36" xfId="51" applyFont="1" applyFill="1" applyBorder="1" applyAlignment="1">
      <alignment horizont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0000BIK" xfId="51"/>
    <cellStyle name="Standard_Mappe1"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view="pageLayout" zoomScaleNormal="75" workbookViewId="0" topLeftCell="A16">
      <selection activeCell="D39" sqref="D39"/>
    </sheetView>
  </sheetViews>
  <sheetFormatPr defaultColWidth="11.421875" defaultRowHeight="12.75"/>
  <cols>
    <col min="1" max="1" width="16.421875" style="0" customWidth="1"/>
    <col min="2" max="2" width="70.7109375" style="0" customWidth="1"/>
  </cols>
  <sheetData>
    <row r="1" spans="1:2" s="65" customFormat="1" ht="57" customHeight="1">
      <c r="A1" s="228" t="s">
        <v>37</v>
      </c>
      <c r="B1" s="228"/>
    </row>
    <row r="2" spans="1:2" ht="26.25">
      <c r="A2" s="229">
        <v>2017</v>
      </c>
      <c r="B2" s="229"/>
    </row>
    <row r="3" spans="1:2" ht="29.25" customHeight="1">
      <c r="A3" s="230" t="s">
        <v>29</v>
      </c>
      <c r="B3" s="230"/>
    </row>
    <row r="4" spans="1:2" ht="39.75" customHeight="1">
      <c r="A4" s="229" t="s">
        <v>30</v>
      </c>
      <c r="B4" s="229"/>
    </row>
    <row r="5" spans="1:2" ht="39.75" customHeight="1">
      <c r="A5" s="231" t="s">
        <v>181</v>
      </c>
      <c r="B5" s="231"/>
    </row>
    <row r="6" ht="51" customHeight="1">
      <c r="B6" s="64"/>
    </row>
    <row r="7" spans="1:2" ht="34.5" customHeight="1">
      <c r="A7" s="68" t="s">
        <v>186</v>
      </c>
      <c r="B7" s="67" t="s">
        <v>31</v>
      </c>
    </row>
    <row r="8" ht="34.5" customHeight="1">
      <c r="B8" s="66" t="s">
        <v>32</v>
      </c>
    </row>
    <row r="9" ht="34.5" customHeight="1">
      <c r="B9" t="s">
        <v>34</v>
      </c>
    </row>
    <row r="10" ht="34.5" customHeight="1">
      <c r="B10" s="66" t="s">
        <v>33</v>
      </c>
    </row>
    <row r="11" ht="34.5" customHeight="1">
      <c r="B11" s="66" t="s">
        <v>35</v>
      </c>
    </row>
    <row r="12" ht="34.5" customHeight="1">
      <c r="B12" s="66" t="s">
        <v>36</v>
      </c>
    </row>
    <row r="13" ht="34.5" customHeight="1">
      <c r="B13" s="66"/>
    </row>
    <row r="14" ht="34.5" customHeight="1">
      <c r="B14" s="66"/>
    </row>
    <row r="15" ht="70.5" customHeight="1">
      <c r="B15" s="66"/>
    </row>
    <row r="18" spans="1:2" ht="12.75">
      <c r="A18" s="227" t="s">
        <v>174</v>
      </c>
      <c r="B18" s="227"/>
    </row>
    <row r="19" spans="1:2" ht="12.75">
      <c r="A19" s="227"/>
      <c r="B19" s="227"/>
    </row>
    <row r="20" spans="1:2" ht="12.75">
      <c r="A20" s="227"/>
      <c r="B20" s="227"/>
    </row>
    <row r="21" spans="1:2" ht="12.75">
      <c r="A21" s="227"/>
      <c r="B21" s="227"/>
    </row>
    <row r="22" ht="12.75">
      <c r="B22" s="64"/>
    </row>
    <row r="23" spans="1:2" ht="12.75">
      <c r="A23" t="s">
        <v>179</v>
      </c>
      <c r="B23" s="64"/>
    </row>
  </sheetData>
  <sheetProtection/>
  <mergeCells count="6">
    <mergeCell ref="A18:B21"/>
    <mergeCell ref="A1:B1"/>
    <mergeCell ref="A2:B2"/>
    <mergeCell ref="A3:B3"/>
    <mergeCell ref="A4:B4"/>
    <mergeCell ref="A5:B5"/>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&amp;L&amp;9Stand Juli 2017
(c) Copyright Deubner Verlag GmbH &amp;&amp; Co. KG - www.deubner-verlag.de&amp;R&amp;9&amp;P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view="pageLayout" workbookViewId="0" topLeftCell="A1">
      <selection activeCell="A1" sqref="A1:A2"/>
    </sheetView>
  </sheetViews>
  <sheetFormatPr defaultColWidth="11.421875" defaultRowHeight="12.75"/>
  <cols>
    <col min="1" max="1" width="4.00390625" style="40" customWidth="1"/>
    <col min="2" max="2" width="18.421875" style="2" customWidth="1"/>
    <col min="3" max="3" width="15.00390625" style="41" customWidth="1"/>
    <col min="4" max="4" width="6.8515625" style="2" customWidth="1"/>
    <col min="5" max="5" width="8.140625" style="2" customWidth="1"/>
    <col min="6" max="6" width="3.7109375" style="2" customWidth="1"/>
    <col min="7" max="7" width="22.7109375" style="2" customWidth="1"/>
    <col min="8" max="8" width="8.57421875" style="2" customWidth="1"/>
    <col min="9" max="9" width="8.8515625" style="2" customWidth="1"/>
    <col min="10" max="10" width="6.140625" style="2" customWidth="1"/>
    <col min="11" max="13" width="8.7109375" style="2" customWidth="1"/>
    <col min="14" max="14" width="11.00390625" style="2" customWidth="1"/>
    <col min="15" max="18" width="8.7109375" style="2" customWidth="1"/>
    <col min="19" max="16384" width="11.421875" style="2" customWidth="1"/>
  </cols>
  <sheetData>
    <row r="1" spans="1:20" ht="12.75" customHeight="1">
      <c r="A1" s="234" t="s">
        <v>19</v>
      </c>
      <c r="B1" s="238" t="s">
        <v>0</v>
      </c>
      <c r="C1" s="240" t="s">
        <v>3</v>
      </c>
      <c r="D1" s="242" t="s">
        <v>20</v>
      </c>
      <c r="E1" s="236" t="s">
        <v>22</v>
      </c>
      <c r="F1" s="234" t="s">
        <v>21</v>
      </c>
      <c r="G1" s="238" t="s">
        <v>4</v>
      </c>
      <c r="H1" s="234" t="s">
        <v>187</v>
      </c>
      <c r="I1" s="232" t="s">
        <v>1</v>
      </c>
      <c r="J1" s="248" t="s">
        <v>189</v>
      </c>
      <c r="K1" s="248" t="s">
        <v>190</v>
      </c>
      <c r="L1" s="238" t="s">
        <v>2</v>
      </c>
      <c r="M1" s="240" t="s">
        <v>26</v>
      </c>
      <c r="N1" s="238" t="s">
        <v>188</v>
      </c>
      <c r="O1" s="250" t="s">
        <v>191</v>
      </c>
      <c r="P1" s="251"/>
      <c r="Q1" s="251"/>
      <c r="R1" s="252"/>
      <c r="S1" s="244" t="s">
        <v>28</v>
      </c>
      <c r="T1" s="246" t="s">
        <v>27</v>
      </c>
    </row>
    <row r="2" spans="1:20" ht="13.5" customHeight="1" thickBot="1">
      <c r="A2" s="235"/>
      <c r="B2" s="239"/>
      <c r="C2" s="241"/>
      <c r="D2" s="243"/>
      <c r="E2" s="237"/>
      <c r="F2" s="235"/>
      <c r="G2" s="239"/>
      <c r="H2" s="235"/>
      <c r="I2" s="233"/>
      <c r="J2" s="249"/>
      <c r="K2" s="249"/>
      <c r="L2" s="239"/>
      <c r="M2" s="241"/>
      <c r="N2" s="239"/>
      <c r="O2" s="5" t="s">
        <v>5</v>
      </c>
      <c r="P2" s="6" t="s">
        <v>6</v>
      </c>
      <c r="Q2" s="6" t="s">
        <v>7</v>
      </c>
      <c r="R2" s="54" t="s">
        <v>8</v>
      </c>
      <c r="S2" s="245"/>
      <c r="T2" s="247"/>
    </row>
    <row r="3" spans="1:20" ht="12" thickBot="1">
      <c r="A3" s="7">
        <v>1</v>
      </c>
      <c r="B3" s="8" t="s">
        <v>168</v>
      </c>
      <c r="C3" s="48">
        <v>12345678</v>
      </c>
      <c r="D3" s="23" t="s">
        <v>9</v>
      </c>
      <c r="E3" s="52" t="s">
        <v>18</v>
      </c>
      <c r="F3" s="19">
        <v>14</v>
      </c>
      <c r="G3" s="20"/>
      <c r="H3" s="42">
        <f>300/1.95583*1000</f>
        <v>153387.56435886555</v>
      </c>
      <c r="I3" s="43"/>
      <c r="J3" s="24">
        <v>0.056</v>
      </c>
      <c r="K3" s="44" t="s">
        <v>10</v>
      </c>
      <c r="L3" s="26">
        <v>41820</v>
      </c>
      <c r="M3" s="27">
        <v>42735</v>
      </c>
      <c r="N3" s="28"/>
      <c r="O3" s="42"/>
      <c r="P3" s="30"/>
      <c r="Q3" s="30"/>
      <c r="R3" s="55"/>
      <c r="S3" s="62"/>
      <c r="T3" s="63"/>
    </row>
    <row r="4" spans="1:20" ht="12" thickBot="1">
      <c r="A4" s="9">
        <v>2</v>
      </c>
      <c r="B4" s="8" t="s">
        <v>168</v>
      </c>
      <c r="C4" s="11">
        <v>12345678</v>
      </c>
      <c r="D4" s="47" t="s">
        <v>11</v>
      </c>
      <c r="E4" s="52" t="s">
        <v>23</v>
      </c>
      <c r="F4" s="19">
        <v>2</v>
      </c>
      <c r="G4" s="20"/>
      <c r="H4" s="42"/>
      <c r="I4" s="43"/>
      <c r="J4" s="24"/>
      <c r="K4" s="44"/>
      <c r="L4" s="26"/>
      <c r="M4" s="27">
        <v>42735</v>
      </c>
      <c r="N4" s="28"/>
      <c r="O4" s="42"/>
      <c r="P4" s="30"/>
      <c r="Q4" s="30"/>
      <c r="R4" s="55"/>
      <c r="S4" s="21"/>
      <c r="T4" s="14"/>
    </row>
    <row r="5" spans="1:20" ht="12" thickBot="1">
      <c r="A5" s="9">
        <v>3</v>
      </c>
      <c r="B5" s="8" t="s">
        <v>168</v>
      </c>
      <c r="C5" s="11">
        <v>12345678</v>
      </c>
      <c r="D5" s="47" t="s">
        <v>9</v>
      </c>
      <c r="E5" s="52"/>
      <c r="F5" s="19">
        <v>16</v>
      </c>
      <c r="G5" s="20" t="s">
        <v>17</v>
      </c>
      <c r="H5" s="42"/>
      <c r="I5" s="43"/>
      <c r="J5" s="24"/>
      <c r="K5" s="44"/>
      <c r="L5" s="26"/>
      <c r="M5" s="27">
        <v>42735</v>
      </c>
      <c r="N5" s="28"/>
      <c r="O5" s="42"/>
      <c r="P5" s="30"/>
      <c r="Q5" s="30"/>
      <c r="R5" s="56"/>
      <c r="S5" s="21"/>
      <c r="T5" s="14"/>
    </row>
    <row r="6" spans="1:20" ht="12" thickBot="1">
      <c r="A6" s="9">
        <v>4</v>
      </c>
      <c r="B6" s="8" t="s">
        <v>168</v>
      </c>
      <c r="C6" s="11">
        <v>12345678</v>
      </c>
      <c r="D6" s="47" t="s">
        <v>12</v>
      </c>
      <c r="E6" s="52" t="s">
        <v>24</v>
      </c>
      <c r="F6" s="19"/>
      <c r="G6" s="20" t="s">
        <v>25</v>
      </c>
      <c r="H6" s="42"/>
      <c r="I6" s="43"/>
      <c r="J6" s="24"/>
      <c r="K6" s="44"/>
      <c r="L6" s="26"/>
      <c r="M6" s="27">
        <v>42735</v>
      </c>
      <c r="N6" s="28"/>
      <c r="O6" s="42"/>
      <c r="P6" s="30"/>
      <c r="Q6" s="30"/>
      <c r="R6" s="55"/>
      <c r="S6" s="21"/>
      <c r="T6" s="14"/>
    </row>
    <row r="7" spans="1:20" ht="12" thickBot="1">
      <c r="A7" s="9">
        <v>5</v>
      </c>
      <c r="B7" s="8" t="s">
        <v>168</v>
      </c>
      <c r="C7" s="11">
        <v>12345678</v>
      </c>
      <c r="D7" s="47" t="s">
        <v>9</v>
      </c>
      <c r="E7" s="52"/>
      <c r="F7" s="19">
        <v>15</v>
      </c>
      <c r="G7" s="20"/>
      <c r="H7" s="42"/>
      <c r="I7" s="43"/>
      <c r="J7" s="30"/>
      <c r="K7" s="30"/>
      <c r="L7" s="20"/>
      <c r="M7" s="27">
        <v>42735</v>
      </c>
      <c r="N7" s="28"/>
      <c r="O7" s="42"/>
      <c r="P7" s="30"/>
      <c r="Q7" s="30"/>
      <c r="R7" s="55"/>
      <c r="S7" s="21"/>
      <c r="T7" s="14"/>
    </row>
    <row r="8" spans="1:20" ht="12" thickBot="1">
      <c r="A8" s="9">
        <v>6</v>
      </c>
      <c r="B8" s="8" t="s">
        <v>168</v>
      </c>
      <c r="C8" s="11">
        <v>12345678</v>
      </c>
      <c r="D8" s="47" t="s">
        <v>9</v>
      </c>
      <c r="E8" s="52"/>
      <c r="F8" s="19">
        <v>15</v>
      </c>
      <c r="G8" s="20"/>
      <c r="H8" s="42">
        <f>269/1.95583*1000</f>
        <v>137537.51604178277</v>
      </c>
      <c r="I8" s="43"/>
      <c r="J8" s="24">
        <v>0.0527</v>
      </c>
      <c r="K8" s="26">
        <v>43676</v>
      </c>
      <c r="L8" s="26">
        <v>47253</v>
      </c>
      <c r="M8" s="27">
        <v>42735</v>
      </c>
      <c r="N8" s="28"/>
      <c r="O8" s="42"/>
      <c r="P8" s="30"/>
      <c r="Q8" s="30"/>
      <c r="R8" s="55"/>
      <c r="S8" s="21"/>
      <c r="T8" s="14"/>
    </row>
    <row r="9" spans="1:20" ht="12" thickBot="1">
      <c r="A9" s="9">
        <v>7</v>
      </c>
      <c r="B9" s="8" t="s">
        <v>168</v>
      </c>
      <c r="C9" s="11">
        <v>12345678</v>
      </c>
      <c r="D9" s="47" t="s">
        <v>9</v>
      </c>
      <c r="E9" s="52"/>
      <c r="F9" s="19">
        <v>15</v>
      </c>
      <c r="G9" s="20"/>
      <c r="H9" s="42"/>
      <c r="I9" s="43"/>
      <c r="J9" s="30"/>
      <c r="K9" s="30"/>
      <c r="L9" s="20"/>
      <c r="M9" s="27">
        <v>42735</v>
      </c>
      <c r="N9" s="28"/>
      <c r="O9" s="42"/>
      <c r="P9" s="30"/>
      <c r="Q9" s="30"/>
      <c r="R9" s="55"/>
      <c r="S9" s="21"/>
      <c r="T9" s="14"/>
    </row>
    <row r="10" spans="1:20" ht="12" thickBot="1">
      <c r="A10" s="9">
        <v>8</v>
      </c>
      <c r="B10" s="8" t="s">
        <v>168</v>
      </c>
      <c r="C10" s="11">
        <v>12345678</v>
      </c>
      <c r="D10" s="47" t="s">
        <v>13</v>
      </c>
      <c r="E10" s="52"/>
      <c r="F10" s="19">
        <v>15</v>
      </c>
      <c r="G10" s="20"/>
      <c r="H10" s="42"/>
      <c r="I10" s="43"/>
      <c r="J10" s="30"/>
      <c r="K10" s="30"/>
      <c r="L10" s="20"/>
      <c r="M10" s="27">
        <v>42735</v>
      </c>
      <c r="N10" s="28"/>
      <c r="O10" s="42"/>
      <c r="P10" s="30"/>
      <c r="Q10" s="30"/>
      <c r="R10" s="55"/>
      <c r="S10" s="21"/>
      <c r="T10" s="14"/>
    </row>
    <row r="11" spans="1:20" ht="12" thickBot="1">
      <c r="A11" s="9">
        <v>9</v>
      </c>
      <c r="B11" s="8" t="s">
        <v>168</v>
      </c>
      <c r="C11" s="11">
        <v>12345678</v>
      </c>
      <c r="D11" s="47" t="s">
        <v>13</v>
      </c>
      <c r="E11" s="52"/>
      <c r="F11" s="19">
        <v>14</v>
      </c>
      <c r="G11" s="20"/>
      <c r="H11" s="42"/>
      <c r="I11" s="43"/>
      <c r="J11" s="30"/>
      <c r="K11" s="30"/>
      <c r="L11" s="20"/>
      <c r="M11" s="27">
        <v>42735</v>
      </c>
      <c r="N11" s="28"/>
      <c r="O11" s="42"/>
      <c r="P11" s="30"/>
      <c r="Q11" s="30"/>
      <c r="R11" s="56"/>
      <c r="S11" s="21"/>
      <c r="T11" s="14"/>
    </row>
    <row r="12" spans="1:20" ht="12" thickBot="1">
      <c r="A12" s="9">
        <v>10</v>
      </c>
      <c r="B12" s="8" t="s">
        <v>168</v>
      </c>
      <c r="C12" s="11">
        <v>12345678</v>
      </c>
      <c r="D12" s="47" t="s">
        <v>9</v>
      </c>
      <c r="E12" s="52"/>
      <c r="F12" s="19" t="s">
        <v>14</v>
      </c>
      <c r="G12" s="20"/>
      <c r="H12" s="42"/>
      <c r="I12" s="43"/>
      <c r="J12" s="30"/>
      <c r="K12" s="30"/>
      <c r="L12" s="20"/>
      <c r="M12" s="27">
        <v>42735</v>
      </c>
      <c r="N12" s="28"/>
      <c r="O12" s="29"/>
      <c r="P12" s="30"/>
      <c r="Q12" s="30"/>
      <c r="R12" s="55"/>
      <c r="S12" s="21"/>
      <c r="T12" s="14"/>
    </row>
    <row r="13" spans="1:20" ht="12" thickBot="1">
      <c r="A13" s="9">
        <v>11</v>
      </c>
      <c r="B13" s="8" t="s">
        <v>168</v>
      </c>
      <c r="C13" s="11">
        <v>12345678</v>
      </c>
      <c r="D13" s="47" t="s">
        <v>9</v>
      </c>
      <c r="E13" s="52"/>
      <c r="F13" s="19" t="s">
        <v>14</v>
      </c>
      <c r="G13" s="20"/>
      <c r="H13" s="42"/>
      <c r="I13" s="43"/>
      <c r="J13" s="30"/>
      <c r="K13" s="30"/>
      <c r="L13" s="20"/>
      <c r="M13" s="27">
        <v>42735</v>
      </c>
      <c r="N13" s="28"/>
      <c r="O13" s="29"/>
      <c r="P13" s="30"/>
      <c r="Q13" s="30"/>
      <c r="R13" s="55"/>
      <c r="S13" s="21"/>
      <c r="T13" s="14"/>
    </row>
    <row r="14" spans="1:20" ht="12" thickBot="1">
      <c r="A14" s="9">
        <v>12</v>
      </c>
      <c r="B14" s="8" t="s">
        <v>168</v>
      </c>
      <c r="C14" s="11">
        <v>12345678</v>
      </c>
      <c r="D14" s="47" t="s">
        <v>9</v>
      </c>
      <c r="E14" s="52"/>
      <c r="F14" s="19">
        <v>18</v>
      </c>
      <c r="G14" s="20"/>
      <c r="H14" s="42"/>
      <c r="I14" s="43"/>
      <c r="J14" s="30"/>
      <c r="K14" s="30"/>
      <c r="L14" s="20"/>
      <c r="M14" s="27">
        <v>42735</v>
      </c>
      <c r="N14" s="28"/>
      <c r="O14" s="29"/>
      <c r="P14" s="30"/>
      <c r="Q14" s="30"/>
      <c r="R14" s="55"/>
      <c r="S14" s="21"/>
      <c r="T14" s="14"/>
    </row>
    <row r="15" spans="1:20" ht="12" thickBot="1">
      <c r="A15" s="9">
        <v>13</v>
      </c>
      <c r="B15" s="8" t="s">
        <v>168</v>
      </c>
      <c r="C15" s="11">
        <v>12345678</v>
      </c>
      <c r="D15" s="47" t="s">
        <v>9</v>
      </c>
      <c r="E15" s="52"/>
      <c r="F15" s="19">
        <v>18</v>
      </c>
      <c r="G15" s="20"/>
      <c r="H15" s="42"/>
      <c r="I15" s="43"/>
      <c r="J15" s="30"/>
      <c r="K15" s="30"/>
      <c r="L15" s="20"/>
      <c r="M15" s="27">
        <v>42735</v>
      </c>
      <c r="N15" s="28"/>
      <c r="O15" s="29"/>
      <c r="P15" s="30"/>
      <c r="Q15" s="30"/>
      <c r="R15" s="55"/>
      <c r="S15" s="21"/>
      <c r="T15" s="14"/>
    </row>
    <row r="16" spans="1:20" ht="12" thickBot="1">
      <c r="A16" s="9">
        <v>14</v>
      </c>
      <c r="B16" s="8" t="s">
        <v>168</v>
      </c>
      <c r="C16" s="11">
        <v>12345678</v>
      </c>
      <c r="D16" s="47" t="s">
        <v>9</v>
      </c>
      <c r="E16" s="52"/>
      <c r="F16" s="19">
        <v>20</v>
      </c>
      <c r="G16" s="20"/>
      <c r="H16" s="42"/>
      <c r="I16" s="43"/>
      <c r="J16" s="30"/>
      <c r="K16" s="30"/>
      <c r="L16" s="20"/>
      <c r="M16" s="27">
        <v>42735</v>
      </c>
      <c r="N16" s="28"/>
      <c r="O16" s="29"/>
      <c r="P16" s="30"/>
      <c r="Q16" s="30"/>
      <c r="R16" s="55"/>
      <c r="S16" s="21"/>
      <c r="T16" s="14"/>
    </row>
    <row r="17" spans="1:20" ht="12" thickBot="1">
      <c r="A17" s="9">
        <v>15</v>
      </c>
      <c r="B17" s="8" t="s">
        <v>168</v>
      </c>
      <c r="C17" s="11">
        <v>12345678</v>
      </c>
      <c r="D17" s="47" t="s">
        <v>9</v>
      </c>
      <c r="E17" s="52"/>
      <c r="F17" s="19">
        <v>20</v>
      </c>
      <c r="G17" s="20"/>
      <c r="H17" s="42"/>
      <c r="I17" s="43"/>
      <c r="J17" s="30"/>
      <c r="K17" s="30"/>
      <c r="L17" s="20"/>
      <c r="M17" s="27">
        <v>42735</v>
      </c>
      <c r="N17" s="28"/>
      <c r="O17" s="29"/>
      <c r="P17" s="30"/>
      <c r="Q17" s="30"/>
      <c r="R17" s="55"/>
      <c r="S17" s="21"/>
      <c r="T17" s="14"/>
    </row>
    <row r="18" spans="1:20" ht="12" thickBot="1">
      <c r="A18" s="9">
        <v>16</v>
      </c>
      <c r="B18" s="8" t="s">
        <v>168</v>
      </c>
      <c r="C18" s="11">
        <v>12345678</v>
      </c>
      <c r="D18" s="47" t="s">
        <v>9</v>
      </c>
      <c r="E18" s="52"/>
      <c r="F18" s="19">
        <v>7</v>
      </c>
      <c r="G18" s="20"/>
      <c r="H18" s="42">
        <f>100/1.95583*1000</f>
        <v>51129.18811962185</v>
      </c>
      <c r="I18" s="43"/>
      <c r="J18" s="24">
        <v>0.0845</v>
      </c>
      <c r="K18" s="30" t="s">
        <v>10</v>
      </c>
      <c r="L18" s="26">
        <v>45229</v>
      </c>
      <c r="M18" s="27">
        <v>42735</v>
      </c>
      <c r="N18" s="28"/>
      <c r="O18" s="42"/>
      <c r="P18" s="30"/>
      <c r="Q18" s="1"/>
      <c r="R18" s="55"/>
      <c r="S18" s="21"/>
      <c r="T18" s="14"/>
    </row>
    <row r="19" spans="1:20" ht="12" thickBot="1">
      <c r="A19" s="9">
        <v>17</v>
      </c>
      <c r="B19" s="8" t="s">
        <v>168</v>
      </c>
      <c r="C19" s="11">
        <v>12345678</v>
      </c>
      <c r="D19" s="47" t="s">
        <v>9</v>
      </c>
      <c r="E19" s="52"/>
      <c r="F19" s="19">
        <v>14</v>
      </c>
      <c r="G19" s="20"/>
      <c r="H19" s="42">
        <f>500/1.95583*1000</f>
        <v>255645.94059810924</v>
      </c>
      <c r="I19" s="43"/>
      <c r="J19" s="24">
        <v>0.061</v>
      </c>
      <c r="K19" s="25">
        <v>43861</v>
      </c>
      <c r="L19" s="26">
        <v>43921</v>
      </c>
      <c r="M19" s="27">
        <v>42735</v>
      </c>
      <c r="N19" s="28"/>
      <c r="O19" s="42"/>
      <c r="P19" s="30"/>
      <c r="Q19" s="1"/>
      <c r="R19" s="56"/>
      <c r="S19" s="21"/>
      <c r="T19" s="14"/>
    </row>
    <row r="20" spans="1:20" ht="12" thickBot="1">
      <c r="A20" s="9">
        <v>18</v>
      </c>
      <c r="B20" s="8" t="s">
        <v>168</v>
      </c>
      <c r="C20" s="11">
        <v>12345678</v>
      </c>
      <c r="D20" s="47" t="s">
        <v>9</v>
      </c>
      <c r="E20" s="52"/>
      <c r="F20" s="19">
        <v>16</v>
      </c>
      <c r="G20" s="20"/>
      <c r="H20" s="42"/>
      <c r="I20" s="43"/>
      <c r="J20" s="24">
        <v>0.0475</v>
      </c>
      <c r="K20" s="25">
        <v>44135</v>
      </c>
      <c r="L20" s="26">
        <v>46691</v>
      </c>
      <c r="M20" s="27">
        <v>42735</v>
      </c>
      <c r="N20" s="28"/>
      <c r="O20" s="42"/>
      <c r="P20" s="30"/>
      <c r="Q20" s="30"/>
      <c r="R20" s="55"/>
      <c r="S20" s="21"/>
      <c r="T20" s="14"/>
    </row>
    <row r="21" spans="1:20" ht="12" thickBot="1">
      <c r="A21" s="9">
        <v>19</v>
      </c>
      <c r="B21" s="8" t="s">
        <v>168</v>
      </c>
      <c r="C21" s="11">
        <v>12345678</v>
      </c>
      <c r="D21" s="47" t="s">
        <v>9</v>
      </c>
      <c r="E21" s="52"/>
      <c r="F21" s="19">
        <v>16</v>
      </c>
      <c r="G21" s="20"/>
      <c r="H21" s="42"/>
      <c r="I21" s="43"/>
      <c r="J21" s="24"/>
      <c r="K21" s="25"/>
      <c r="L21" s="26"/>
      <c r="M21" s="27">
        <v>42735</v>
      </c>
      <c r="N21" s="28"/>
      <c r="O21" s="42"/>
      <c r="P21" s="30"/>
      <c r="Q21" s="1"/>
      <c r="R21" s="55"/>
      <c r="S21" s="21"/>
      <c r="T21" s="14"/>
    </row>
    <row r="22" spans="1:20" ht="12" thickBot="1">
      <c r="A22" s="9">
        <v>20</v>
      </c>
      <c r="B22" s="8" t="s">
        <v>168</v>
      </c>
      <c r="C22" s="11">
        <v>12345678</v>
      </c>
      <c r="D22" s="47" t="s">
        <v>9</v>
      </c>
      <c r="E22" s="52"/>
      <c r="F22" s="19">
        <v>15</v>
      </c>
      <c r="G22" s="20"/>
      <c r="H22" s="42">
        <f>360/1.95583*1000</f>
        <v>184065.07723063865</v>
      </c>
      <c r="I22" s="43"/>
      <c r="J22" s="24"/>
      <c r="K22" s="25"/>
      <c r="L22" s="26"/>
      <c r="M22" s="27">
        <v>42735</v>
      </c>
      <c r="N22" s="28"/>
      <c r="O22" s="42"/>
      <c r="P22" s="30"/>
      <c r="Q22" s="1"/>
      <c r="R22" s="55"/>
      <c r="S22" s="21"/>
      <c r="T22" s="14"/>
    </row>
    <row r="23" spans="1:20" ht="12" thickBot="1">
      <c r="A23" s="9">
        <v>21</v>
      </c>
      <c r="B23" s="8" t="s">
        <v>168</v>
      </c>
      <c r="C23" s="11">
        <v>12345678</v>
      </c>
      <c r="D23" s="47" t="s">
        <v>12</v>
      </c>
      <c r="E23" s="52"/>
      <c r="F23" s="19">
        <v>17</v>
      </c>
      <c r="G23" s="20"/>
      <c r="H23" s="42">
        <f>120/1.95583*1000</f>
        <v>61355.02574354622</v>
      </c>
      <c r="I23" s="43"/>
      <c r="J23" s="24"/>
      <c r="K23" s="25"/>
      <c r="L23" s="26"/>
      <c r="M23" s="27">
        <v>42735</v>
      </c>
      <c r="N23" s="28"/>
      <c r="O23" s="42"/>
      <c r="P23" s="30"/>
      <c r="Q23" s="30"/>
      <c r="R23" s="55"/>
      <c r="S23" s="21"/>
      <c r="T23" s="14"/>
    </row>
    <row r="24" spans="1:20" ht="12" thickBot="1">
      <c r="A24" s="9">
        <v>22</v>
      </c>
      <c r="B24" s="8" t="s">
        <v>168</v>
      </c>
      <c r="C24" s="11">
        <v>12345678</v>
      </c>
      <c r="D24" s="47" t="s">
        <v>9</v>
      </c>
      <c r="E24" s="52"/>
      <c r="F24" s="19">
        <v>14</v>
      </c>
      <c r="G24" s="20"/>
      <c r="H24" s="42">
        <f>230/1.95583*1000</f>
        <v>117597.13267513025</v>
      </c>
      <c r="I24" s="43"/>
      <c r="J24" s="24"/>
      <c r="K24" s="25"/>
      <c r="L24" s="26"/>
      <c r="M24" s="27">
        <v>42735</v>
      </c>
      <c r="N24" s="28"/>
      <c r="O24" s="42"/>
      <c r="P24" s="30"/>
      <c r="Q24" s="1"/>
      <c r="R24" s="55"/>
      <c r="S24" s="21"/>
      <c r="T24" s="14"/>
    </row>
    <row r="25" spans="1:20" ht="12" thickBot="1">
      <c r="A25" s="9">
        <v>23</v>
      </c>
      <c r="B25" s="8" t="s">
        <v>168</v>
      </c>
      <c r="C25" s="11">
        <v>12345678</v>
      </c>
      <c r="D25" s="47" t="s">
        <v>13</v>
      </c>
      <c r="E25" s="52"/>
      <c r="F25" s="19">
        <v>2</v>
      </c>
      <c r="G25" s="20"/>
      <c r="H25" s="42"/>
      <c r="I25" s="43"/>
      <c r="J25" s="24"/>
      <c r="K25" s="30"/>
      <c r="L25" s="20"/>
      <c r="M25" s="27">
        <v>42735</v>
      </c>
      <c r="N25" s="28"/>
      <c r="O25" s="29"/>
      <c r="P25" s="30"/>
      <c r="Q25" s="30"/>
      <c r="R25" s="55"/>
      <c r="S25" s="21"/>
      <c r="T25" s="14"/>
    </row>
    <row r="26" spans="1:20" ht="11.25">
      <c r="A26" s="9">
        <v>24</v>
      </c>
      <c r="B26" s="8" t="s">
        <v>168</v>
      </c>
      <c r="C26" s="11">
        <v>12345678</v>
      </c>
      <c r="D26" s="47" t="s">
        <v>13</v>
      </c>
      <c r="E26" s="52"/>
      <c r="F26" s="19">
        <v>2</v>
      </c>
      <c r="G26" s="20"/>
      <c r="H26" s="42">
        <f>200/1.95583*1000</f>
        <v>102258.3762392437</v>
      </c>
      <c r="I26" s="43"/>
      <c r="J26" s="24"/>
      <c r="K26" s="25"/>
      <c r="L26" s="26"/>
      <c r="M26" s="27">
        <v>42735</v>
      </c>
      <c r="N26" s="28"/>
      <c r="O26" s="42"/>
      <c r="P26" s="30"/>
      <c r="Q26" s="30"/>
      <c r="R26" s="55"/>
      <c r="S26" s="21"/>
      <c r="T26" s="14"/>
    </row>
    <row r="27" spans="1:20" ht="11.25">
      <c r="A27" s="9">
        <v>25</v>
      </c>
      <c r="B27" s="31" t="s">
        <v>169</v>
      </c>
      <c r="C27" s="49">
        <v>12345678</v>
      </c>
      <c r="D27" s="23" t="s">
        <v>9</v>
      </c>
      <c r="E27" s="52"/>
      <c r="F27" s="19">
        <v>21</v>
      </c>
      <c r="G27" s="20"/>
      <c r="H27" s="42">
        <f>100/1.95583*1000</f>
        <v>51129.18811962185</v>
      </c>
      <c r="I27" s="43"/>
      <c r="J27" s="30"/>
      <c r="K27" s="30"/>
      <c r="L27" s="20"/>
      <c r="M27" s="27">
        <v>42735</v>
      </c>
      <c r="N27" s="28"/>
      <c r="O27" s="42"/>
      <c r="P27" s="30"/>
      <c r="Q27" s="30"/>
      <c r="R27" s="57"/>
      <c r="S27" s="21"/>
      <c r="T27" s="14"/>
    </row>
    <row r="28" spans="1:20" ht="11.25">
      <c r="A28" s="9"/>
      <c r="B28" s="10"/>
      <c r="C28" s="22"/>
      <c r="D28" s="12"/>
      <c r="E28" s="45"/>
      <c r="F28" s="13"/>
      <c r="G28" s="14"/>
      <c r="H28" s="15"/>
      <c r="I28" s="16"/>
      <c r="J28" s="18"/>
      <c r="K28" s="18"/>
      <c r="L28" s="14"/>
      <c r="M28" s="21"/>
      <c r="N28" s="17"/>
      <c r="O28" s="21"/>
      <c r="P28" s="18"/>
      <c r="Q28" s="18"/>
      <c r="R28" s="58"/>
      <c r="S28" s="21"/>
      <c r="T28" s="14"/>
    </row>
    <row r="29" spans="1:20" ht="11.25">
      <c r="A29" s="9"/>
      <c r="B29" s="10"/>
      <c r="C29" s="22" t="s">
        <v>15</v>
      </c>
      <c r="D29" s="14"/>
      <c r="E29" s="46"/>
      <c r="F29" s="21"/>
      <c r="G29" s="14"/>
      <c r="H29" s="15"/>
      <c r="I29" s="16"/>
      <c r="J29" s="18"/>
      <c r="K29" s="18"/>
      <c r="L29" s="14"/>
      <c r="M29" s="21"/>
      <c r="N29" s="32">
        <f>SUM(N3:N28)</f>
        <v>0</v>
      </c>
      <c r="O29" s="50">
        <f>SUM(O3:O28)</f>
        <v>0</v>
      </c>
      <c r="P29" s="51">
        <f>SUM(P3:P28)</f>
        <v>0</v>
      </c>
      <c r="Q29" s="51">
        <f>SUM(Q3:Q28)</f>
        <v>0</v>
      </c>
      <c r="R29" s="59">
        <f>SUM(R3:R28)</f>
        <v>0</v>
      </c>
      <c r="S29" s="21"/>
      <c r="T29" s="14"/>
    </row>
    <row r="30" spans="1:20" ht="11.25">
      <c r="A30" s="9"/>
      <c r="B30" s="10"/>
      <c r="C30" s="22" t="s">
        <v>16</v>
      </c>
      <c r="D30" s="14"/>
      <c r="E30" s="46"/>
      <c r="F30" s="21"/>
      <c r="G30" s="14"/>
      <c r="H30" s="15"/>
      <c r="I30" s="16"/>
      <c r="J30" s="18"/>
      <c r="K30" s="18"/>
      <c r="L30" s="14"/>
      <c r="M30" s="21"/>
      <c r="N30" s="17"/>
      <c r="O30" s="21"/>
      <c r="P30" s="18"/>
      <c r="Q30" s="18"/>
      <c r="R30" s="60"/>
      <c r="S30" s="21"/>
      <c r="T30" s="14"/>
    </row>
    <row r="31" spans="1:20" ht="11.25">
      <c r="A31" s="9"/>
      <c r="B31" s="10"/>
      <c r="C31" s="22"/>
      <c r="D31" s="14"/>
      <c r="E31" s="46"/>
      <c r="F31" s="21"/>
      <c r="G31" s="14"/>
      <c r="H31" s="15"/>
      <c r="I31" s="16"/>
      <c r="J31" s="18"/>
      <c r="K31" s="18"/>
      <c r="L31" s="14"/>
      <c r="M31" s="21"/>
      <c r="N31" s="17"/>
      <c r="O31" s="21"/>
      <c r="P31" s="18"/>
      <c r="Q31" s="18"/>
      <c r="R31" s="60"/>
      <c r="S31" s="21"/>
      <c r="T31" s="14"/>
    </row>
    <row r="32" spans="1:20" ht="12" thickBot="1">
      <c r="A32" s="33"/>
      <c r="B32" s="3"/>
      <c r="C32" s="4"/>
      <c r="D32" s="34"/>
      <c r="E32" s="53"/>
      <c r="F32" s="35"/>
      <c r="G32" s="34"/>
      <c r="H32" s="36"/>
      <c r="I32" s="37"/>
      <c r="J32" s="38"/>
      <c r="K32" s="38"/>
      <c r="L32" s="34"/>
      <c r="M32" s="35"/>
      <c r="N32" s="39"/>
      <c r="O32" s="35"/>
      <c r="P32" s="38"/>
      <c r="Q32" s="38"/>
      <c r="R32" s="61"/>
      <c r="S32" s="35"/>
      <c r="T32" s="34"/>
    </row>
  </sheetData>
  <sheetProtection/>
  <mergeCells count="17">
    <mergeCell ref="N1:N2"/>
    <mergeCell ref="S1:S2"/>
    <mergeCell ref="T1:T2"/>
    <mergeCell ref="J1:J2"/>
    <mergeCell ref="K1:K2"/>
    <mergeCell ref="L1:L2"/>
    <mergeCell ref="M1:M2"/>
    <mergeCell ref="O1:R1"/>
    <mergeCell ref="I1:I2"/>
    <mergeCell ref="F1:F2"/>
    <mergeCell ref="E1:E2"/>
    <mergeCell ref="G1:G2"/>
    <mergeCell ref="H1:H2"/>
    <mergeCell ref="A1:A2"/>
    <mergeCell ref="B1:B2"/>
    <mergeCell ref="C1:C2"/>
    <mergeCell ref="D1:D2"/>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1"/>
  <headerFooter alignWithMargins="0">
    <oddFooter>&amp;LStand Juli 2017
(c) Copyright Deubner Verlag GmbH &amp;&amp; Co. KG - www.deubner-verlag.de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23"/>
  <sheetViews>
    <sheetView view="pageLayout" workbookViewId="0" topLeftCell="A1">
      <selection activeCell="A1" sqref="A1:A2"/>
    </sheetView>
  </sheetViews>
  <sheetFormatPr defaultColWidth="11.421875" defaultRowHeight="12.75"/>
  <cols>
    <col min="1" max="1" width="5.140625" style="74" customWidth="1"/>
    <col min="2" max="2" width="15.7109375" style="74" customWidth="1"/>
    <col min="3" max="3" width="17.28125" style="74" customWidth="1"/>
    <col min="4" max="4" width="12.57421875" style="74" customWidth="1"/>
    <col min="5" max="5" width="13.57421875" style="74" customWidth="1"/>
    <col min="6" max="6" width="13.8515625" style="74" customWidth="1"/>
    <col min="7" max="7" width="16.140625" style="74" customWidth="1"/>
    <col min="8" max="8" width="5.57421875" style="75" customWidth="1"/>
    <col min="9" max="9" width="13.57421875" style="74" customWidth="1"/>
    <col min="10" max="10" width="5.28125" style="74" customWidth="1"/>
    <col min="11" max="11" width="11.00390625" style="74" customWidth="1"/>
    <col min="12" max="12" width="11.57421875" style="74" customWidth="1"/>
    <col min="13" max="14" width="10.140625" style="74" customWidth="1"/>
    <col min="15" max="15" width="13.140625" style="76" customWidth="1"/>
    <col min="16" max="16" width="12.57421875" style="76" customWidth="1"/>
    <col min="17" max="17" width="10.140625" style="74" customWidth="1"/>
    <col min="18" max="18" width="14.00390625" style="74" bestFit="1" customWidth="1"/>
    <col min="19" max="16384" width="11.421875" style="74" customWidth="1"/>
  </cols>
  <sheetData>
    <row r="1" spans="1:18" ht="12.75" customHeight="1">
      <c r="A1" s="255" t="s">
        <v>70</v>
      </c>
      <c r="B1" s="253" t="s">
        <v>89</v>
      </c>
      <c r="C1" s="257" t="s">
        <v>38</v>
      </c>
      <c r="D1" s="170"/>
      <c r="E1" s="253" t="s">
        <v>175</v>
      </c>
      <c r="F1" s="253" t="s">
        <v>81</v>
      </c>
      <c r="G1" s="253" t="s">
        <v>192</v>
      </c>
      <c r="H1" s="253" t="s">
        <v>21</v>
      </c>
      <c r="I1" s="253" t="s">
        <v>193</v>
      </c>
      <c r="J1" s="171"/>
      <c r="K1" s="263" t="s">
        <v>41</v>
      </c>
      <c r="L1" s="264"/>
      <c r="M1" s="253" t="s">
        <v>84</v>
      </c>
      <c r="N1" s="253" t="s">
        <v>195</v>
      </c>
      <c r="O1" s="259" t="s">
        <v>61</v>
      </c>
      <c r="P1" s="260"/>
      <c r="Q1" s="253" t="s">
        <v>178</v>
      </c>
      <c r="R1" s="261" t="s">
        <v>176</v>
      </c>
    </row>
    <row r="2" spans="1:18" ht="12.75" customHeight="1" thickBot="1">
      <c r="A2" s="256"/>
      <c r="B2" s="254"/>
      <c r="C2" s="258"/>
      <c r="D2" s="172" t="s">
        <v>39</v>
      </c>
      <c r="E2" s="254"/>
      <c r="F2" s="254"/>
      <c r="G2" s="254"/>
      <c r="H2" s="254"/>
      <c r="I2" s="254"/>
      <c r="J2" s="173" t="s">
        <v>40</v>
      </c>
      <c r="K2" s="174" t="s">
        <v>42</v>
      </c>
      <c r="L2" s="175" t="s">
        <v>194</v>
      </c>
      <c r="M2" s="254"/>
      <c r="N2" s="254"/>
      <c r="O2" s="176" t="s">
        <v>62</v>
      </c>
      <c r="P2" s="177" t="s">
        <v>83</v>
      </c>
      <c r="Q2" s="254"/>
      <c r="R2" s="262"/>
    </row>
    <row r="3" spans="1:18" ht="12.75" customHeight="1">
      <c r="A3" s="178">
        <v>1</v>
      </c>
      <c r="B3" s="179" t="s">
        <v>170</v>
      </c>
      <c r="C3" s="180" t="s">
        <v>71</v>
      </c>
      <c r="D3" s="180" t="s">
        <v>43</v>
      </c>
      <c r="E3" s="181" t="s">
        <v>13</v>
      </c>
      <c r="F3" s="181" t="s">
        <v>12</v>
      </c>
      <c r="G3" s="179" t="s">
        <v>63</v>
      </c>
      <c r="H3" s="182">
        <v>21</v>
      </c>
      <c r="I3" s="183"/>
      <c r="J3" s="179"/>
      <c r="K3" s="184"/>
      <c r="L3" s="183"/>
      <c r="M3" s="184"/>
      <c r="N3" s="184"/>
      <c r="O3" s="183"/>
      <c r="P3" s="183"/>
      <c r="Q3" s="183"/>
      <c r="R3" s="185"/>
    </row>
    <row r="4" spans="1:18" ht="12.75" customHeight="1">
      <c r="A4" s="186">
        <v>2</v>
      </c>
      <c r="B4" s="179" t="s">
        <v>170</v>
      </c>
      <c r="C4" s="187" t="s">
        <v>72</v>
      </c>
      <c r="D4" s="180" t="s">
        <v>43</v>
      </c>
      <c r="E4" s="188" t="s">
        <v>13</v>
      </c>
      <c r="F4" s="188" t="s">
        <v>86</v>
      </c>
      <c r="G4" s="189" t="s">
        <v>63</v>
      </c>
      <c r="H4" s="190">
        <v>2</v>
      </c>
      <c r="I4" s="191"/>
      <c r="J4" s="189"/>
      <c r="K4" s="189"/>
      <c r="L4" s="191"/>
      <c r="M4" s="192"/>
      <c r="N4" s="192"/>
      <c r="O4" s="191"/>
      <c r="P4" s="191"/>
      <c r="Q4" s="191"/>
      <c r="R4" s="193"/>
    </row>
    <row r="5" spans="1:18" ht="12.75" customHeight="1">
      <c r="A5" s="186">
        <v>3</v>
      </c>
      <c r="B5" s="179" t="s">
        <v>170</v>
      </c>
      <c r="C5" s="187" t="s">
        <v>73</v>
      </c>
      <c r="D5" s="180" t="s">
        <v>43</v>
      </c>
      <c r="E5" s="188" t="s">
        <v>13</v>
      </c>
      <c r="F5" s="188" t="s">
        <v>87</v>
      </c>
      <c r="G5" s="189" t="s">
        <v>63</v>
      </c>
      <c r="H5" s="190">
        <v>2</v>
      </c>
      <c r="I5" s="191"/>
      <c r="J5" s="189"/>
      <c r="K5" s="192"/>
      <c r="L5" s="191"/>
      <c r="M5" s="192"/>
      <c r="N5" s="192"/>
      <c r="O5" s="191"/>
      <c r="P5" s="191"/>
      <c r="Q5" s="191"/>
      <c r="R5" s="193"/>
    </row>
    <row r="6" spans="1:18" ht="12.75" customHeight="1">
      <c r="A6" s="186">
        <v>4</v>
      </c>
      <c r="B6" s="179" t="s">
        <v>170</v>
      </c>
      <c r="C6" s="180" t="s">
        <v>74</v>
      </c>
      <c r="D6" s="180" t="s">
        <v>43</v>
      </c>
      <c r="E6" s="188" t="s">
        <v>12</v>
      </c>
      <c r="F6" s="188" t="s">
        <v>12</v>
      </c>
      <c r="G6" s="189"/>
      <c r="H6" s="190">
        <v>15</v>
      </c>
      <c r="I6" s="191"/>
      <c r="J6" s="189"/>
      <c r="K6" s="192"/>
      <c r="L6" s="191"/>
      <c r="M6" s="192"/>
      <c r="N6" s="192"/>
      <c r="O6" s="191"/>
      <c r="P6" s="191"/>
      <c r="Q6" s="191"/>
      <c r="R6" s="193"/>
    </row>
    <row r="7" spans="1:18" ht="12.75" customHeight="1">
      <c r="A7" s="186">
        <v>5</v>
      </c>
      <c r="B7" s="179" t="s">
        <v>170</v>
      </c>
      <c r="C7" s="187" t="s">
        <v>75</v>
      </c>
      <c r="D7" s="187" t="s">
        <v>44</v>
      </c>
      <c r="E7" s="188" t="s">
        <v>13</v>
      </c>
      <c r="F7" s="188" t="s">
        <v>13</v>
      </c>
      <c r="G7" s="189" t="s">
        <v>45</v>
      </c>
      <c r="H7" s="190">
        <v>21</v>
      </c>
      <c r="I7" s="191"/>
      <c r="J7" s="189"/>
      <c r="K7" s="192"/>
      <c r="L7" s="191"/>
      <c r="M7" s="192"/>
      <c r="N7" s="192"/>
      <c r="O7" s="191"/>
      <c r="P7" s="191"/>
      <c r="Q7" s="191"/>
      <c r="R7" s="193"/>
    </row>
    <row r="8" spans="1:18" ht="12.75" customHeight="1">
      <c r="A8" s="186">
        <v>6</v>
      </c>
      <c r="B8" s="179" t="s">
        <v>170</v>
      </c>
      <c r="C8" s="187" t="s">
        <v>76</v>
      </c>
      <c r="D8" s="187" t="s">
        <v>43</v>
      </c>
      <c r="E8" s="188" t="s">
        <v>13</v>
      </c>
      <c r="F8" s="188" t="s">
        <v>65</v>
      </c>
      <c r="G8" s="189" t="s">
        <v>64</v>
      </c>
      <c r="H8" s="190">
        <v>21</v>
      </c>
      <c r="I8" s="191"/>
      <c r="J8" s="189"/>
      <c r="K8" s="192"/>
      <c r="L8" s="191"/>
      <c r="M8" s="192"/>
      <c r="N8" s="192"/>
      <c r="O8" s="191"/>
      <c r="P8" s="191"/>
      <c r="Q8" s="191"/>
      <c r="R8" s="193"/>
    </row>
    <row r="9" spans="1:18" ht="12.75" customHeight="1">
      <c r="A9" s="186">
        <v>7</v>
      </c>
      <c r="B9" s="179" t="s">
        <v>170</v>
      </c>
      <c r="C9" s="180" t="s">
        <v>77</v>
      </c>
      <c r="D9" s="180" t="s">
        <v>47</v>
      </c>
      <c r="E9" s="188" t="s">
        <v>13</v>
      </c>
      <c r="F9" s="188" t="s">
        <v>85</v>
      </c>
      <c r="G9" s="189" t="s">
        <v>88</v>
      </c>
      <c r="H9" s="190">
        <v>21</v>
      </c>
      <c r="I9" s="191"/>
      <c r="J9" s="189"/>
      <c r="K9" s="192"/>
      <c r="L9" s="191"/>
      <c r="M9" s="194"/>
      <c r="N9" s="192"/>
      <c r="O9" s="191"/>
      <c r="P9" s="191"/>
      <c r="Q9" s="191"/>
      <c r="R9" s="193"/>
    </row>
    <row r="10" spans="1:18" ht="12.75" customHeight="1">
      <c r="A10" s="186">
        <v>8</v>
      </c>
      <c r="B10" s="179" t="s">
        <v>170</v>
      </c>
      <c r="C10" s="187" t="s">
        <v>78</v>
      </c>
      <c r="D10" s="187" t="s">
        <v>47</v>
      </c>
      <c r="E10" s="188" t="s">
        <v>12</v>
      </c>
      <c r="F10" s="188" t="s">
        <v>12</v>
      </c>
      <c r="G10" s="189" t="s">
        <v>88</v>
      </c>
      <c r="H10" s="190">
        <v>2</v>
      </c>
      <c r="I10" s="191"/>
      <c r="J10" s="189"/>
      <c r="K10" s="195"/>
      <c r="L10" s="191"/>
      <c r="M10" s="196"/>
      <c r="N10" s="192"/>
      <c r="O10" s="191"/>
      <c r="P10" s="191"/>
      <c r="Q10" s="197"/>
      <c r="R10" s="193"/>
    </row>
    <row r="11" spans="1:18" ht="12.75" customHeight="1">
      <c r="A11" s="186">
        <v>9</v>
      </c>
      <c r="B11" s="179" t="s">
        <v>170</v>
      </c>
      <c r="C11" s="187" t="s">
        <v>78</v>
      </c>
      <c r="D11" s="187" t="s">
        <v>47</v>
      </c>
      <c r="E11" s="188" t="s">
        <v>13</v>
      </c>
      <c r="F11" s="188" t="s">
        <v>13</v>
      </c>
      <c r="G11" s="189" t="s">
        <v>48</v>
      </c>
      <c r="H11" s="190">
        <v>14</v>
      </c>
      <c r="I11" s="191"/>
      <c r="J11" s="198"/>
      <c r="K11" s="192"/>
      <c r="L11" s="191"/>
      <c r="M11" s="192"/>
      <c r="N11" s="192"/>
      <c r="O11" s="191"/>
      <c r="P11" s="191"/>
      <c r="Q11" s="191"/>
      <c r="R11" s="193"/>
    </row>
    <row r="12" spans="1:18" ht="12.75" customHeight="1">
      <c r="A12" s="186">
        <v>10</v>
      </c>
      <c r="B12" s="179" t="s">
        <v>170</v>
      </c>
      <c r="C12" s="187" t="s">
        <v>78</v>
      </c>
      <c r="D12" s="187"/>
      <c r="E12" s="188" t="s">
        <v>13</v>
      </c>
      <c r="F12" s="188" t="s">
        <v>13</v>
      </c>
      <c r="G12" s="189" t="s">
        <v>82</v>
      </c>
      <c r="H12" s="190">
        <v>14</v>
      </c>
      <c r="I12" s="191"/>
      <c r="J12" s="198"/>
      <c r="K12" s="192"/>
      <c r="L12" s="191"/>
      <c r="M12" s="192"/>
      <c r="N12" s="192"/>
      <c r="O12" s="191"/>
      <c r="P12" s="191"/>
      <c r="Q12" s="191"/>
      <c r="R12" s="193"/>
    </row>
    <row r="13" spans="1:18" ht="12.75" customHeight="1">
      <c r="A13" s="186">
        <v>11</v>
      </c>
      <c r="B13" s="179" t="s">
        <v>170</v>
      </c>
      <c r="C13" s="187" t="s">
        <v>79</v>
      </c>
      <c r="D13" s="187"/>
      <c r="E13" s="188" t="s">
        <v>13</v>
      </c>
      <c r="F13" s="188" t="s">
        <v>13</v>
      </c>
      <c r="G13" s="189" t="s">
        <v>66</v>
      </c>
      <c r="H13" s="190">
        <v>2</v>
      </c>
      <c r="I13" s="191"/>
      <c r="J13" s="189"/>
      <c r="K13" s="189"/>
      <c r="L13" s="191"/>
      <c r="M13" s="192"/>
      <c r="N13" s="192"/>
      <c r="O13" s="191"/>
      <c r="P13" s="191"/>
      <c r="Q13" s="191"/>
      <c r="R13" s="193"/>
    </row>
    <row r="14" spans="1:18" ht="12.75" customHeight="1">
      <c r="A14" s="186">
        <v>12</v>
      </c>
      <c r="B14" s="179" t="s">
        <v>170</v>
      </c>
      <c r="C14" s="187" t="s">
        <v>79</v>
      </c>
      <c r="D14" s="187"/>
      <c r="E14" s="188" t="s">
        <v>12</v>
      </c>
      <c r="F14" s="188" t="s">
        <v>12</v>
      </c>
      <c r="G14" s="189" t="s">
        <v>67</v>
      </c>
      <c r="H14" s="190">
        <v>4</v>
      </c>
      <c r="I14" s="191"/>
      <c r="J14" s="189"/>
      <c r="K14" s="189"/>
      <c r="L14" s="191"/>
      <c r="M14" s="192"/>
      <c r="N14" s="192"/>
      <c r="O14" s="191"/>
      <c r="P14" s="191"/>
      <c r="Q14" s="191"/>
      <c r="R14" s="193"/>
    </row>
    <row r="15" spans="1:18" ht="12.75" customHeight="1">
      <c r="A15" s="186">
        <v>13</v>
      </c>
      <c r="B15" s="179" t="s">
        <v>170</v>
      </c>
      <c r="C15" s="187" t="s">
        <v>80</v>
      </c>
      <c r="D15" s="187" t="s">
        <v>177</v>
      </c>
      <c r="E15" s="188" t="s">
        <v>13</v>
      </c>
      <c r="F15" s="188" t="s">
        <v>13</v>
      </c>
      <c r="G15" s="189" t="s">
        <v>64</v>
      </c>
      <c r="H15" s="190">
        <v>21</v>
      </c>
      <c r="I15" s="199"/>
      <c r="J15" s="189"/>
      <c r="K15" s="192"/>
      <c r="L15" s="191"/>
      <c r="M15" s="192"/>
      <c r="N15" s="192"/>
      <c r="O15" s="191"/>
      <c r="P15" s="191"/>
      <c r="Q15" s="191"/>
      <c r="R15" s="193"/>
    </row>
    <row r="16" spans="1:18" ht="12.75" customHeight="1">
      <c r="A16" s="186">
        <v>14</v>
      </c>
      <c r="B16" s="179" t="s">
        <v>171</v>
      </c>
      <c r="C16" s="200">
        <v>3333333333</v>
      </c>
      <c r="D16" s="188"/>
      <c r="E16" s="188" t="s">
        <v>13</v>
      </c>
      <c r="F16" s="188" t="s">
        <v>13</v>
      </c>
      <c r="G16" s="189" t="s">
        <v>64</v>
      </c>
      <c r="H16" s="190">
        <v>21</v>
      </c>
      <c r="I16" s="189"/>
      <c r="J16" s="189"/>
      <c r="K16" s="189"/>
      <c r="L16" s="189"/>
      <c r="M16" s="192"/>
      <c r="N16" s="189"/>
      <c r="O16" s="191"/>
      <c r="P16" s="191"/>
      <c r="Q16" s="189"/>
      <c r="R16" s="193"/>
    </row>
    <row r="17" spans="1:18" ht="12.75" customHeight="1">
      <c r="A17" s="186">
        <v>15</v>
      </c>
      <c r="B17" s="179" t="s">
        <v>172</v>
      </c>
      <c r="C17" s="200">
        <v>3333333333</v>
      </c>
      <c r="D17" s="188"/>
      <c r="E17" s="188" t="s">
        <v>12</v>
      </c>
      <c r="F17" s="188" t="s">
        <v>12</v>
      </c>
      <c r="G17" s="189" t="s">
        <v>64</v>
      </c>
      <c r="H17" s="190">
        <v>21</v>
      </c>
      <c r="I17" s="189" t="s">
        <v>68</v>
      </c>
      <c r="J17" s="189"/>
      <c r="K17" s="189"/>
      <c r="L17" s="189"/>
      <c r="M17" s="192"/>
      <c r="N17" s="189"/>
      <c r="O17" s="191"/>
      <c r="P17" s="191"/>
      <c r="Q17" s="189"/>
      <c r="R17" s="193"/>
    </row>
    <row r="18" spans="1:18" ht="12.75" customHeight="1" thickBot="1">
      <c r="A18" s="214" t="s">
        <v>90</v>
      </c>
      <c r="B18" s="179" t="s">
        <v>170</v>
      </c>
      <c r="C18" s="201">
        <v>44444444444</v>
      </c>
      <c r="D18" s="202" t="s">
        <v>91</v>
      </c>
      <c r="E18" s="203" t="s">
        <v>9</v>
      </c>
      <c r="F18" s="203" t="s">
        <v>92</v>
      </c>
      <c r="G18" s="203" t="s">
        <v>93</v>
      </c>
      <c r="H18" s="204"/>
      <c r="I18" s="203"/>
      <c r="J18" s="203"/>
      <c r="K18" s="203"/>
      <c r="L18" s="203"/>
      <c r="M18" s="205"/>
      <c r="N18" s="203"/>
      <c r="O18" s="206"/>
      <c r="P18" s="206"/>
      <c r="Q18" s="203"/>
      <c r="R18" s="207"/>
    </row>
    <row r="19" spans="1:18" ht="12.75" customHeight="1" thickBot="1">
      <c r="A19" s="208"/>
      <c r="B19" s="209"/>
      <c r="C19" s="209" t="s">
        <v>69</v>
      </c>
      <c r="D19" s="209"/>
      <c r="E19" s="210"/>
      <c r="F19" s="210"/>
      <c r="G19" s="210"/>
      <c r="H19" s="211"/>
      <c r="I19" s="210"/>
      <c r="J19" s="210"/>
      <c r="K19" s="210"/>
      <c r="L19" s="212">
        <f>SUM(L3:L18)</f>
        <v>0</v>
      </c>
      <c r="M19" s="210"/>
      <c r="N19" s="210"/>
      <c r="O19" s="212"/>
      <c r="P19" s="212"/>
      <c r="Q19" s="212">
        <f>SUM(Q3:Q18)</f>
        <v>0</v>
      </c>
      <c r="R19" s="213">
        <f>SUM(R3:R18)</f>
        <v>0</v>
      </c>
    </row>
    <row r="21" ht="11.25">
      <c r="A21" s="74" t="s">
        <v>200</v>
      </c>
    </row>
    <row r="23" ht="11.25">
      <c r="A23" s="74" t="s">
        <v>201</v>
      </c>
    </row>
  </sheetData>
  <sheetProtection/>
  <mergeCells count="14">
    <mergeCell ref="O1:P1"/>
    <mergeCell ref="Q1:Q2"/>
    <mergeCell ref="R1:R2"/>
    <mergeCell ref="M1:M2"/>
    <mergeCell ref="N1:N2"/>
    <mergeCell ref="K1:L1"/>
    <mergeCell ref="I1:I2"/>
    <mergeCell ref="H1:H2"/>
    <mergeCell ref="A1:A2"/>
    <mergeCell ref="B1:B2"/>
    <mergeCell ref="C1:C2"/>
    <mergeCell ref="E1:E2"/>
    <mergeCell ref="F1:F2"/>
    <mergeCell ref="G1:G2"/>
  </mergeCells>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Footer>&amp;LStand Juli 2017
(c) Copyright Deubner Verlag GmbH &amp;&amp; Co. KG - www.deubner-verlag.de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view="pageLayout" workbookViewId="0" topLeftCell="A1">
      <selection activeCell="A1" sqref="A1"/>
    </sheetView>
  </sheetViews>
  <sheetFormatPr defaultColWidth="11.421875" defaultRowHeight="12.75"/>
  <sheetData>
    <row r="1" ht="12.75">
      <c r="A1" t="s">
        <v>173</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&amp;LStand Juli 2017
(c) Copyright Deubner Verlag GmbH &amp;&amp; Co. KG - www.deubner-verlag.de</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9"/>
  <sheetViews>
    <sheetView view="pageLayout" workbookViewId="0" topLeftCell="A1">
      <selection activeCell="A1" sqref="A1:A2"/>
    </sheetView>
  </sheetViews>
  <sheetFormatPr defaultColWidth="11.421875" defaultRowHeight="12.75"/>
  <cols>
    <col min="1" max="1" width="4.7109375" style="81" customWidth="1"/>
    <col min="2" max="2" width="25.8515625" style="81" customWidth="1"/>
    <col min="3" max="3" width="11.7109375" style="81" customWidth="1"/>
    <col min="4" max="4" width="14.8515625" style="81" customWidth="1"/>
    <col min="5" max="5" width="10.28125" style="81" customWidth="1"/>
    <col min="6" max="6" width="11.7109375" style="81" customWidth="1"/>
    <col min="7" max="7" width="7.57421875" style="81" customWidth="1"/>
    <col min="8" max="8" width="11.421875" style="81" customWidth="1"/>
    <col min="9" max="9" width="11.421875" style="106" customWidth="1"/>
    <col min="10" max="10" width="22.00390625" style="106" customWidth="1"/>
    <col min="11" max="16384" width="11.421875" style="81" customWidth="1"/>
  </cols>
  <sheetData>
    <row r="1" spans="1:11" ht="12.75">
      <c r="A1" s="265" t="s">
        <v>21</v>
      </c>
      <c r="B1" s="274" t="s">
        <v>124</v>
      </c>
      <c r="C1" s="274" t="s">
        <v>125</v>
      </c>
      <c r="D1" s="114" t="s">
        <v>126</v>
      </c>
      <c r="E1" s="274" t="s">
        <v>127</v>
      </c>
      <c r="F1" s="272" t="s">
        <v>50</v>
      </c>
      <c r="G1" s="272" t="s">
        <v>51</v>
      </c>
      <c r="H1" s="267" t="s">
        <v>100</v>
      </c>
      <c r="I1" s="268"/>
      <c r="J1" s="269"/>
      <c r="K1" s="270" t="s">
        <v>137</v>
      </c>
    </row>
    <row r="2" spans="1:11" ht="13.5" thickBot="1">
      <c r="A2" s="266"/>
      <c r="B2" s="275"/>
      <c r="C2" s="275"/>
      <c r="D2" s="113" t="s">
        <v>128</v>
      </c>
      <c r="E2" s="275"/>
      <c r="F2" s="273"/>
      <c r="G2" s="273"/>
      <c r="H2" s="100" t="s">
        <v>194</v>
      </c>
      <c r="I2" s="103" t="s">
        <v>42</v>
      </c>
      <c r="J2" s="103" t="s">
        <v>135</v>
      </c>
      <c r="K2" s="271"/>
    </row>
    <row r="3" spans="1:11" ht="12.75">
      <c r="A3" s="83"/>
      <c r="B3" s="84"/>
      <c r="C3" s="84"/>
      <c r="D3" s="85"/>
      <c r="E3" s="84"/>
      <c r="F3" s="86"/>
      <c r="G3" s="86"/>
      <c r="H3" s="101"/>
      <c r="I3" s="104"/>
      <c r="J3" s="104"/>
      <c r="K3" s="102"/>
    </row>
    <row r="4" spans="1:11" ht="12.75">
      <c r="A4" s="87">
        <v>4</v>
      </c>
      <c r="B4" s="88" t="s">
        <v>129</v>
      </c>
      <c r="C4" s="89" t="s">
        <v>13</v>
      </c>
      <c r="D4" s="88" t="s">
        <v>142</v>
      </c>
      <c r="E4" s="88" t="s">
        <v>130</v>
      </c>
      <c r="F4" s="90">
        <v>1</v>
      </c>
      <c r="G4" s="90" t="s">
        <v>134</v>
      </c>
      <c r="H4" s="90">
        <v>449986.02</v>
      </c>
      <c r="I4" s="105">
        <v>42735</v>
      </c>
      <c r="J4" s="105" t="s">
        <v>136</v>
      </c>
      <c r="K4" s="107">
        <f>H4*F4</f>
        <v>449986.02</v>
      </c>
    </row>
    <row r="5" spans="1:11" ht="12.75">
      <c r="A5" s="87">
        <v>7</v>
      </c>
      <c r="B5" s="88" t="s">
        <v>131</v>
      </c>
      <c r="C5" s="89" t="s">
        <v>13</v>
      </c>
      <c r="D5" s="88" t="s">
        <v>142</v>
      </c>
      <c r="E5" s="88" t="s">
        <v>130</v>
      </c>
      <c r="F5" s="90">
        <v>1</v>
      </c>
      <c r="G5" s="90" t="s">
        <v>134</v>
      </c>
      <c r="H5" s="90">
        <v>299690.23</v>
      </c>
      <c r="I5" s="105">
        <v>42735</v>
      </c>
      <c r="J5" s="105"/>
      <c r="K5" s="107">
        <f aca="true" t="shared" si="0" ref="K5:K11">H5*F5</f>
        <v>299690.23</v>
      </c>
    </row>
    <row r="6" spans="1:11" ht="12.75">
      <c r="A6" s="87">
        <v>15</v>
      </c>
      <c r="B6" s="88" t="s">
        <v>139</v>
      </c>
      <c r="C6" s="89" t="s">
        <v>12</v>
      </c>
      <c r="D6" s="88" t="s">
        <v>143</v>
      </c>
      <c r="E6" s="88" t="s">
        <v>130</v>
      </c>
      <c r="F6" s="90">
        <v>1000</v>
      </c>
      <c r="G6" s="90" t="s">
        <v>134</v>
      </c>
      <c r="H6" s="88">
        <v>7.48</v>
      </c>
      <c r="I6" s="105">
        <v>42735</v>
      </c>
      <c r="J6" s="105" t="s">
        <v>138</v>
      </c>
      <c r="K6" s="107">
        <f t="shared" si="0"/>
        <v>7480</v>
      </c>
    </row>
    <row r="7" spans="1:11" ht="12.75">
      <c r="A7" s="87">
        <v>12</v>
      </c>
      <c r="B7" s="88" t="s">
        <v>145</v>
      </c>
      <c r="C7" s="89" t="s">
        <v>12</v>
      </c>
      <c r="D7" s="88" t="s">
        <v>144</v>
      </c>
      <c r="E7" s="88" t="s">
        <v>132</v>
      </c>
      <c r="F7" s="90">
        <v>20000</v>
      </c>
      <c r="G7" s="90" t="s">
        <v>194</v>
      </c>
      <c r="H7" s="88">
        <v>1</v>
      </c>
      <c r="I7" s="105">
        <v>42735</v>
      </c>
      <c r="J7" s="105" t="s">
        <v>140</v>
      </c>
      <c r="K7" s="107">
        <f t="shared" si="0"/>
        <v>20000</v>
      </c>
    </row>
    <row r="8" spans="1:11" ht="12.75">
      <c r="A8" s="87">
        <v>13</v>
      </c>
      <c r="B8" s="88" t="s">
        <v>146</v>
      </c>
      <c r="C8" s="89" t="s">
        <v>9</v>
      </c>
      <c r="D8" s="88" t="s">
        <v>144</v>
      </c>
      <c r="E8" s="88" t="s">
        <v>132</v>
      </c>
      <c r="F8" s="90">
        <v>100000</v>
      </c>
      <c r="G8" s="90" t="s">
        <v>194</v>
      </c>
      <c r="H8" s="88">
        <v>0</v>
      </c>
      <c r="I8" s="105">
        <v>42735</v>
      </c>
      <c r="J8" s="105" t="s">
        <v>140</v>
      </c>
      <c r="K8" s="107">
        <f t="shared" si="0"/>
        <v>0</v>
      </c>
    </row>
    <row r="9" spans="1:11" ht="12.75">
      <c r="A9" s="87">
        <v>16</v>
      </c>
      <c r="B9" s="88" t="s">
        <v>147</v>
      </c>
      <c r="C9" s="89" t="s">
        <v>9</v>
      </c>
      <c r="D9" s="88" t="s">
        <v>144</v>
      </c>
      <c r="E9" s="88" t="s">
        <v>132</v>
      </c>
      <c r="F9" s="90">
        <v>200000</v>
      </c>
      <c r="G9" s="90" t="s">
        <v>194</v>
      </c>
      <c r="H9" s="88">
        <v>0.5</v>
      </c>
      <c r="I9" s="105">
        <v>42735</v>
      </c>
      <c r="J9" s="105" t="s">
        <v>141</v>
      </c>
      <c r="K9" s="107">
        <f t="shared" si="0"/>
        <v>100000</v>
      </c>
    </row>
    <row r="10" spans="1:11" ht="12.75">
      <c r="A10" s="87">
        <v>14</v>
      </c>
      <c r="B10" s="88" t="s">
        <v>148</v>
      </c>
      <c r="C10" s="89" t="s">
        <v>9</v>
      </c>
      <c r="D10" s="88" t="s">
        <v>142</v>
      </c>
      <c r="E10" s="88" t="s">
        <v>149</v>
      </c>
      <c r="F10" s="90">
        <v>20000</v>
      </c>
      <c r="G10" s="90" t="s">
        <v>194</v>
      </c>
      <c r="H10" s="88">
        <v>0.8</v>
      </c>
      <c r="I10" s="105">
        <v>42735</v>
      </c>
      <c r="J10" s="105" t="s">
        <v>141</v>
      </c>
      <c r="K10" s="107">
        <f t="shared" si="0"/>
        <v>16000</v>
      </c>
    </row>
    <row r="11" spans="1:11" ht="13.5" thickBot="1">
      <c r="A11" s="91"/>
      <c r="B11" s="92"/>
      <c r="C11" s="92"/>
      <c r="D11" s="92"/>
      <c r="E11" s="92"/>
      <c r="F11" s="93"/>
      <c r="G11" s="90"/>
      <c r="H11" s="82"/>
      <c r="I11" s="111"/>
      <c r="J11" s="111"/>
      <c r="K11" s="112">
        <f t="shared" si="0"/>
        <v>0</v>
      </c>
    </row>
    <row r="12" spans="1:11" ht="13.5" thickBot="1">
      <c r="A12" s="94"/>
      <c r="B12" s="95" t="s">
        <v>133</v>
      </c>
      <c r="C12" s="95"/>
      <c r="D12" s="95"/>
      <c r="E12" s="95"/>
      <c r="F12" s="96"/>
      <c r="G12" s="96"/>
      <c r="H12" s="108"/>
      <c r="I12" s="109"/>
      <c r="J12" s="109"/>
      <c r="K12" s="110">
        <f>SUM(K4:K11)</f>
        <v>893156.25</v>
      </c>
    </row>
    <row r="13" spans="6:7" ht="12.75">
      <c r="F13" s="97"/>
      <c r="G13" s="97"/>
    </row>
    <row r="14" spans="6:7" ht="12.75">
      <c r="F14" s="97"/>
      <c r="G14" s="97"/>
    </row>
    <row r="15" spans="1:7" ht="12.75">
      <c r="A15" s="98"/>
      <c r="B15" s="98"/>
      <c r="C15" s="98"/>
      <c r="D15" s="98"/>
      <c r="E15" s="98"/>
      <c r="F15" s="99"/>
      <c r="G15" s="99"/>
    </row>
    <row r="16" spans="1:7" ht="12.75">
      <c r="A16" s="98"/>
      <c r="B16" s="98"/>
      <c r="C16" s="98"/>
      <c r="D16" s="98"/>
      <c r="E16" s="98"/>
      <c r="F16" s="99"/>
      <c r="G16" s="99"/>
    </row>
    <row r="17" spans="1:7" ht="12.75">
      <c r="A17" s="98"/>
      <c r="B17" s="98"/>
      <c r="C17" s="98"/>
      <c r="D17" s="98"/>
      <c r="E17" s="98"/>
      <c r="F17" s="99"/>
      <c r="G17" s="99"/>
    </row>
    <row r="18" spans="6:7" ht="12.75">
      <c r="F18" s="97"/>
      <c r="G18" s="97"/>
    </row>
    <row r="19" spans="6:7" ht="12.75">
      <c r="F19" s="97"/>
      <c r="G19" s="97"/>
    </row>
  </sheetData>
  <sheetProtection/>
  <mergeCells count="8">
    <mergeCell ref="A1:A2"/>
    <mergeCell ref="H1:J1"/>
    <mergeCell ref="K1:K2"/>
    <mergeCell ref="G1:G2"/>
    <mergeCell ref="F1:F2"/>
    <mergeCell ref="E1:E2"/>
    <mergeCell ref="C1:C2"/>
    <mergeCell ref="B1:B2"/>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Footer>&amp;LStand Juli 2017
(c) Copyright Deubner Verlag GmbH &amp;&amp; Co. KG - www.deubner-verlag.de</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view="pageLayout" workbookViewId="0" topLeftCell="A1">
      <selection activeCell="A1" sqref="A1"/>
    </sheetView>
  </sheetViews>
  <sheetFormatPr defaultColWidth="11.421875" defaultRowHeight="12.75"/>
  <cols>
    <col min="1" max="1" width="23.28125" style="0" customWidth="1"/>
    <col min="2" max="2" width="11.421875" style="71" customWidth="1"/>
    <col min="4" max="5" width="11.421875" style="72" customWidth="1"/>
    <col min="6" max="6" width="18.00390625" style="72" customWidth="1"/>
    <col min="7" max="7" width="12.00390625" style="71" customWidth="1"/>
    <col min="8" max="8" width="11.421875" style="73" customWidth="1"/>
    <col min="9" max="9" width="28.140625" style="0" customWidth="1"/>
  </cols>
  <sheetData>
    <row r="1" spans="1:9" s="69" customFormat="1" ht="12.75">
      <c r="A1" s="117" t="s">
        <v>49</v>
      </c>
      <c r="B1" s="140" t="s">
        <v>50</v>
      </c>
      <c r="C1" s="137" t="s">
        <v>51</v>
      </c>
      <c r="D1" s="224" t="s">
        <v>100</v>
      </c>
      <c r="E1" s="224" t="s">
        <v>42</v>
      </c>
      <c r="F1" s="224" t="s">
        <v>101</v>
      </c>
      <c r="G1" s="219" t="s">
        <v>196</v>
      </c>
      <c r="H1" s="220" t="s">
        <v>52</v>
      </c>
      <c r="I1" s="118" t="s">
        <v>109</v>
      </c>
    </row>
    <row r="2" spans="1:10" s="70" customFormat="1" ht="13.5" thickBot="1">
      <c r="A2" s="119" t="s">
        <v>53</v>
      </c>
      <c r="B2" s="141"/>
      <c r="C2" s="138"/>
      <c r="D2" s="139"/>
      <c r="E2" s="139"/>
      <c r="F2" s="139"/>
      <c r="G2" s="141"/>
      <c r="H2" s="142"/>
      <c r="I2" s="120"/>
      <c r="J2" s="115"/>
    </row>
    <row r="3" spans="1:9" ht="12.75">
      <c r="A3" s="128" t="s">
        <v>54</v>
      </c>
      <c r="B3" s="121">
        <v>211</v>
      </c>
      <c r="C3" s="122" t="s">
        <v>55</v>
      </c>
      <c r="D3" s="123">
        <v>0.9293</v>
      </c>
      <c r="E3" s="215">
        <v>42735</v>
      </c>
      <c r="F3" s="216" t="s">
        <v>56</v>
      </c>
      <c r="G3" s="121">
        <f>B3*D3</f>
        <v>196.0823</v>
      </c>
      <c r="H3" s="162" t="s">
        <v>13</v>
      </c>
      <c r="I3" s="222" t="s">
        <v>96</v>
      </c>
    </row>
    <row r="4" spans="1:9" ht="12.75">
      <c r="A4" s="130" t="s">
        <v>57</v>
      </c>
      <c r="B4" s="125">
        <v>300</v>
      </c>
      <c r="C4" s="126" t="s">
        <v>58</v>
      </c>
      <c r="D4" s="127">
        <f>106.5/10</f>
        <v>10.65</v>
      </c>
      <c r="E4" s="215">
        <v>42735</v>
      </c>
      <c r="F4" s="217" t="s">
        <v>180</v>
      </c>
      <c r="G4" s="125">
        <f>B4*D4</f>
        <v>3195</v>
      </c>
      <c r="H4" s="223" t="s">
        <v>12</v>
      </c>
      <c r="I4" s="221" t="s">
        <v>97</v>
      </c>
    </row>
    <row r="5" spans="1:9" ht="12.75">
      <c r="A5" s="130" t="s">
        <v>59</v>
      </c>
      <c r="B5" s="125">
        <v>140</v>
      </c>
      <c r="C5" s="126" t="s">
        <v>55</v>
      </c>
      <c r="D5" s="127">
        <v>0.9293</v>
      </c>
      <c r="E5" s="215">
        <v>42735</v>
      </c>
      <c r="F5" s="217" t="s">
        <v>56</v>
      </c>
      <c r="G5" s="125">
        <f>B5*D5</f>
        <v>130.102</v>
      </c>
      <c r="H5" s="143" t="s">
        <v>9</v>
      </c>
      <c r="I5" s="221" t="s">
        <v>95</v>
      </c>
    </row>
    <row r="6" spans="1:9" ht="12.75">
      <c r="A6" s="130" t="s">
        <v>94</v>
      </c>
      <c r="B6" s="125">
        <v>1000</v>
      </c>
      <c r="C6" s="126" t="s">
        <v>60</v>
      </c>
      <c r="D6" s="127">
        <v>0</v>
      </c>
      <c r="E6" s="215">
        <v>42735</v>
      </c>
      <c r="F6" s="217"/>
      <c r="G6" s="125">
        <f aca="true" t="shared" si="0" ref="G6:G11">B6*D6</f>
        <v>0</v>
      </c>
      <c r="H6" s="143" t="s">
        <v>9</v>
      </c>
      <c r="I6" s="221" t="s">
        <v>202</v>
      </c>
    </row>
    <row r="7" spans="1:9" ht="12.75">
      <c r="A7" s="130" t="s">
        <v>98</v>
      </c>
      <c r="B7" s="125">
        <v>1</v>
      </c>
      <c r="C7" s="126" t="s">
        <v>60</v>
      </c>
      <c r="D7" s="125">
        <v>4000</v>
      </c>
      <c r="E7" s="215">
        <v>42735</v>
      </c>
      <c r="F7" s="217" t="s">
        <v>99</v>
      </c>
      <c r="G7" s="125">
        <f t="shared" si="0"/>
        <v>4000</v>
      </c>
      <c r="H7" s="143"/>
      <c r="I7" s="221"/>
    </row>
    <row r="8" spans="1:9" ht="12.75">
      <c r="A8" s="130" t="s">
        <v>102</v>
      </c>
      <c r="B8" s="125">
        <v>1</v>
      </c>
      <c r="C8" s="126" t="s">
        <v>60</v>
      </c>
      <c r="D8" s="125">
        <v>12000</v>
      </c>
      <c r="E8" s="215">
        <v>42735</v>
      </c>
      <c r="F8" s="217" t="s">
        <v>103</v>
      </c>
      <c r="G8" s="125">
        <f t="shared" si="0"/>
        <v>12000</v>
      </c>
      <c r="H8" s="143"/>
      <c r="I8" s="221"/>
    </row>
    <row r="9" spans="1:9" ht="12.75">
      <c r="A9" s="130" t="s">
        <v>104</v>
      </c>
      <c r="B9" s="125">
        <v>1</v>
      </c>
      <c r="C9" s="126" t="s">
        <v>60</v>
      </c>
      <c r="D9" s="125">
        <v>25000</v>
      </c>
      <c r="E9" s="215">
        <v>42735</v>
      </c>
      <c r="F9" s="217" t="s">
        <v>105</v>
      </c>
      <c r="G9" s="125">
        <f t="shared" si="0"/>
        <v>25000</v>
      </c>
      <c r="H9" s="143"/>
      <c r="I9" s="221"/>
    </row>
    <row r="10" spans="1:9" ht="12.75">
      <c r="A10" s="130" t="s">
        <v>106</v>
      </c>
      <c r="B10" s="125"/>
      <c r="C10" s="126" t="s">
        <v>107</v>
      </c>
      <c r="D10" s="125">
        <v>0</v>
      </c>
      <c r="E10" s="215">
        <v>42735</v>
      </c>
      <c r="F10" s="217"/>
      <c r="G10" s="125">
        <f t="shared" si="0"/>
        <v>0</v>
      </c>
      <c r="H10" s="143"/>
      <c r="I10" s="221" t="s">
        <v>108</v>
      </c>
    </row>
    <row r="11" spans="1:9" ht="13.5" thickBot="1">
      <c r="A11" s="132" t="s">
        <v>110</v>
      </c>
      <c r="B11" s="133">
        <v>1</v>
      </c>
      <c r="C11" s="134" t="s">
        <v>60</v>
      </c>
      <c r="D11" s="133">
        <v>1000</v>
      </c>
      <c r="E11" s="215">
        <v>42735</v>
      </c>
      <c r="F11" s="218" t="s">
        <v>111</v>
      </c>
      <c r="G11" s="133">
        <f t="shared" si="0"/>
        <v>1000</v>
      </c>
      <c r="H11" s="135"/>
      <c r="I11" s="136"/>
    </row>
    <row r="12" ht="13.5" thickBot="1">
      <c r="G12" s="116">
        <f>SUM(G3:G11)</f>
        <v>45521.1843</v>
      </c>
    </row>
    <row r="13" ht="13.5" thickTop="1"/>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95" r:id="rId1"/>
  <headerFooter alignWithMargins="0">
    <oddFooter>&amp;LStand Juli 2017
(c) Copyright Deubner Verlag GmbH &amp;&amp; Co. KG - www.deubner-verlag.de</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1"/>
  <sheetViews>
    <sheetView view="pageLayout" workbookViewId="0" topLeftCell="A1">
      <selection activeCell="A1" sqref="A1"/>
    </sheetView>
  </sheetViews>
  <sheetFormatPr defaultColWidth="11.421875" defaultRowHeight="12.75"/>
  <cols>
    <col min="1" max="1" width="6.00390625" style="0" customWidth="1"/>
    <col min="2" max="2" width="19.8515625" style="0" customWidth="1"/>
    <col min="3" max="3" width="16.00390625" style="66" customWidth="1"/>
    <col min="6" max="6" width="20.00390625" style="0" customWidth="1"/>
    <col min="7" max="7" width="8.28125" style="64" customWidth="1"/>
    <col min="9" max="9" width="11.421875" style="78" customWidth="1"/>
    <col min="10" max="10" width="6.57421875" style="78" customWidth="1"/>
    <col min="11" max="11" width="9.28125" style="78" customWidth="1"/>
    <col min="12" max="12" width="6.57421875" style="78" customWidth="1"/>
    <col min="13" max="13" width="7.7109375" style="79" customWidth="1"/>
    <col min="14" max="14" width="32.140625" style="0" bestFit="1" customWidth="1"/>
  </cols>
  <sheetData>
    <row r="1" spans="1:14" s="77" customFormat="1" ht="51.75" thickBot="1">
      <c r="A1" s="165" t="s">
        <v>112</v>
      </c>
      <c r="B1" s="166" t="s">
        <v>0</v>
      </c>
      <c r="C1" s="167" t="s">
        <v>3</v>
      </c>
      <c r="D1" s="166" t="s">
        <v>113</v>
      </c>
      <c r="E1" s="166" t="s">
        <v>22</v>
      </c>
      <c r="F1" s="166" t="s">
        <v>4</v>
      </c>
      <c r="G1" s="166" t="s">
        <v>21</v>
      </c>
      <c r="H1" s="166" t="s">
        <v>114</v>
      </c>
      <c r="I1" s="168" t="s">
        <v>194</v>
      </c>
      <c r="J1" s="168" t="s">
        <v>115</v>
      </c>
      <c r="K1" s="168" t="s">
        <v>116</v>
      </c>
      <c r="L1" s="168" t="s">
        <v>117</v>
      </c>
      <c r="M1" s="168" t="s">
        <v>118</v>
      </c>
      <c r="N1" s="169" t="s">
        <v>27</v>
      </c>
    </row>
    <row r="2" spans="1:14" ht="12.75">
      <c r="A2" s="160" t="s">
        <v>156</v>
      </c>
      <c r="B2" s="122" t="s">
        <v>153</v>
      </c>
      <c r="C2" s="161">
        <v>11111111111111</v>
      </c>
      <c r="D2" s="122" t="s">
        <v>123</v>
      </c>
      <c r="E2" s="122" t="s">
        <v>24</v>
      </c>
      <c r="F2" s="122" t="s">
        <v>119</v>
      </c>
      <c r="G2" s="162"/>
      <c r="H2" s="124">
        <v>42735</v>
      </c>
      <c r="I2" s="163" t="s">
        <v>107</v>
      </c>
      <c r="J2" s="163"/>
      <c r="K2" s="163"/>
      <c r="L2" s="163"/>
      <c r="M2" s="164"/>
      <c r="N2" s="129"/>
    </row>
    <row r="3" spans="1:14" ht="12.75">
      <c r="A3" s="152" t="s">
        <v>157</v>
      </c>
      <c r="B3" s="126" t="s">
        <v>153</v>
      </c>
      <c r="C3" s="144">
        <v>22222222222222</v>
      </c>
      <c r="D3" s="126" t="s">
        <v>123</v>
      </c>
      <c r="E3" s="126" t="s">
        <v>23</v>
      </c>
      <c r="F3" s="126" t="s">
        <v>119</v>
      </c>
      <c r="G3" s="143"/>
      <c r="H3" s="124">
        <v>42735</v>
      </c>
      <c r="I3" s="145" t="s">
        <v>107</v>
      </c>
      <c r="J3" s="145"/>
      <c r="K3" s="145"/>
      <c r="L3" s="145" t="s">
        <v>150</v>
      </c>
      <c r="M3" s="146"/>
      <c r="N3" s="131" t="s">
        <v>152</v>
      </c>
    </row>
    <row r="4" spans="1:14" ht="12.75">
      <c r="A4" s="152" t="s">
        <v>158</v>
      </c>
      <c r="B4" s="126" t="s">
        <v>153</v>
      </c>
      <c r="C4" s="144">
        <v>33333333333333</v>
      </c>
      <c r="D4" s="126" t="s">
        <v>123</v>
      </c>
      <c r="E4" s="126" t="s">
        <v>24</v>
      </c>
      <c r="F4" s="126" t="s">
        <v>120</v>
      </c>
      <c r="G4" s="147"/>
      <c r="H4" s="124">
        <v>42735</v>
      </c>
      <c r="I4" s="145"/>
      <c r="J4" s="145"/>
      <c r="K4" s="145"/>
      <c r="L4" s="145"/>
      <c r="M4" s="146" t="s">
        <v>46</v>
      </c>
      <c r="N4" s="225" t="s">
        <v>197</v>
      </c>
    </row>
    <row r="5" spans="1:14" ht="12.75">
      <c r="A5" s="152" t="s">
        <v>159</v>
      </c>
      <c r="B5" s="126" t="s">
        <v>153</v>
      </c>
      <c r="C5" s="144">
        <v>44444444444444</v>
      </c>
      <c r="D5" s="126" t="s">
        <v>123</v>
      </c>
      <c r="E5" s="126" t="s">
        <v>24</v>
      </c>
      <c r="F5" s="126" t="s">
        <v>120</v>
      </c>
      <c r="G5" s="147"/>
      <c r="H5" s="124">
        <v>42735</v>
      </c>
      <c r="I5" s="145"/>
      <c r="J5" s="145"/>
      <c r="K5" s="145"/>
      <c r="L5" s="145"/>
      <c r="M5" s="146" t="s">
        <v>46</v>
      </c>
      <c r="N5" s="153" t="s">
        <v>151</v>
      </c>
    </row>
    <row r="6" spans="1:14" ht="12.75">
      <c r="A6" s="152" t="s">
        <v>160</v>
      </c>
      <c r="B6" s="126" t="s">
        <v>154</v>
      </c>
      <c r="C6" s="144">
        <v>88888888888888</v>
      </c>
      <c r="D6" s="126" t="s">
        <v>123</v>
      </c>
      <c r="E6" s="126" t="s">
        <v>121</v>
      </c>
      <c r="F6" s="126" t="s">
        <v>120</v>
      </c>
      <c r="G6" s="143"/>
      <c r="H6" s="124">
        <v>42735</v>
      </c>
      <c r="I6" s="145"/>
      <c r="J6" s="145"/>
      <c r="K6" s="145"/>
      <c r="L6" s="145"/>
      <c r="M6" s="146"/>
      <c r="N6" s="225" t="s">
        <v>198</v>
      </c>
    </row>
    <row r="7" spans="1:14" s="80" customFormat="1" ht="12.75">
      <c r="A7" s="152" t="s">
        <v>161</v>
      </c>
      <c r="B7" s="148" t="s">
        <v>154</v>
      </c>
      <c r="C7" s="144">
        <v>99999999999999</v>
      </c>
      <c r="D7" s="126" t="s">
        <v>123</v>
      </c>
      <c r="E7" s="148" t="s">
        <v>24</v>
      </c>
      <c r="F7" s="148" t="s">
        <v>122</v>
      </c>
      <c r="G7" s="149"/>
      <c r="H7" s="124">
        <v>42735</v>
      </c>
      <c r="I7" s="150"/>
      <c r="J7" s="150"/>
      <c r="K7" s="150"/>
      <c r="L7" s="150"/>
      <c r="M7" s="151"/>
      <c r="N7" s="226" t="s">
        <v>199</v>
      </c>
    </row>
    <row r="8" spans="1:14" s="80" customFormat="1" ht="12.75">
      <c r="A8" s="152" t="s">
        <v>162</v>
      </c>
      <c r="B8" s="148" t="s">
        <v>154</v>
      </c>
      <c r="C8" s="144">
        <v>111111111111110</v>
      </c>
      <c r="D8" s="126" t="s">
        <v>123</v>
      </c>
      <c r="E8" s="148" t="s">
        <v>23</v>
      </c>
      <c r="F8" s="148" t="s">
        <v>122</v>
      </c>
      <c r="G8" s="149"/>
      <c r="H8" s="124">
        <v>42735</v>
      </c>
      <c r="I8" s="150"/>
      <c r="J8" s="150"/>
      <c r="K8" s="150"/>
      <c r="L8" s="150"/>
      <c r="M8" s="151"/>
      <c r="N8" s="154" t="s">
        <v>155</v>
      </c>
    </row>
    <row r="9" spans="1:14" ht="13.5" thickBot="1">
      <c r="A9" s="155" t="s">
        <v>163</v>
      </c>
      <c r="B9" s="134" t="s">
        <v>164</v>
      </c>
      <c r="C9" s="156" t="s">
        <v>165</v>
      </c>
      <c r="D9" s="134" t="s">
        <v>123</v>
      </c>
      <c r="E9" s="134"/>
      <c r="F9" s="134" t="s">
        <v>166</v>
      </c>
      <c r="G9" s="157"/>
      <c r="H9" s="134"/>
      <c r="I9" s="158"/>
      <c r="J9" s="158"/>
      <c r="K9" s="158"/>
      <c r="L9" s="158"/>
      <c r="M9" s="159"/>
      <c r="N9" s="136" t="s">
        <v>167</v>
      </c>
    </row>
    <row r="10" ht="12.75">
      <c r="G10"/>
    </row>
    <row r="11" ht="12.75">
      <c r="G11" s="66"/>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&amp;LStand Juli 2017
(c) Copyright Deubner Verlag GmbH &amp;&amp; Co. KG - www.deubner-verlag.de</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11.421875" defaultRowHeight="12.75"/>
  <sheetData>
    <row r="1" spans="1:2" ht="12.75">
      <c r="A1" t="s">
        <v>182</v>
      </c>
      <c r="B1" t="s">
        <v>183</v>
      </c>
    </row>
    <row r="2" spans="1:2" ht="12.75">
      <c r="A2" t="s">
        <v>184</v>
      </c>
      <c r="B2" t="s">
        <v>185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Böttges-Papendorf, Dorothee</cp:lastModifiedBy>
  <cp:lastPrinted>2017-05-29T12:05:21Z</cp:lastPrinted>
  <dcterms:created xsi:type="dcterms:W3CDTF">2003-02-26T08:50:52Z</dcterms:created>
  <dcterms:modified xsi:type="dcterms:W3CDTF">2017-05-29T12:05:29Z</dcterms:modified>
  <cp:category/>
  <cp:version/>
  <cp:contentType/>
  <cp:contentStatus/>
</cp:coreProperties>
</file>